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amila.souza\Downloads\"/>
    </mc:Choice>
  </mc:AlternateContent>
  <bookViews>
    <workbookView xWindow="-28920" yWindow="-120" windowWidth="29040" windowHeight="15720" tabRatio="500"/>
  </bookViews>
  <sheets>
    <sheet name="Planilha1" sheetId="1" r:id="rId1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I37" i="1" l="1"/>
  <c r="I38" i="1"/>
  <c r="I39" i="1"/>
  <c r="I41" i="1"/>
  <c r="I42" i="1"/>
  <c r="I43" i="1"/>
  <c r="I45" i="1"/>
  <c r="I46" i="1"/>
  <c r="I47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65" i="1" s="1"/>
  <c r="H45" i="1"/>
  <c r="E45" i="1"/>
  <c r="H43" i="1"/>
  <c r="E43" i="1"/>
  <c r="H42" i="1"/>
  <c r="E42" i="1"/>
  <c r="H41" i="1"/>
  <c r="E41" i="1"/>
  <c r="H39" i="1"/>
  <c r="E39" i="1"/>
  <c r="H38" i="1"/>
  <c r="E38" i="1"/>
  <c r="H37" i="1"/>
  <c r="E37" i="1"/>
  <c r="I35" i="1"/>
  <c r="E35" i="1"/>
  <c r="H35" i="1" s="1"/>
  <c r="I34" i="1"/>
  <c r="E34" i="1"/>
  <c r="I33" i="1"/>
  <c r="E33" i="1"/>
  <c r="H33" i="1" s="1"/>
  <c r="I31" i="1"/>
  <c r="H31" i="1" s="1"/>
  <c r="I30" i="1"/>
  <c r="H30" i="1" s="1"/>
  <c r="I29" i="1"/>
  <c r="H29" i="1" s="1"/>
  <c r="I28" i="1"/>
  <c r="H28" i="1" s="1"/>
  <c r="I27" i="1"/>
  <c r="H27" i="1" s="1"/>
  <c r="I26" i="1"/>
  <c r="H26" i="1" s="1"/>
  <c r="I24" i="1"/>
  <c r="E24" i="1"/>
  <c r="H24" i="1" s="1"/>
  <c r="I23" i="1"/>
  <c r="E23" i="1"/>
  <c r="I22" i="1"/>
  <c r="E22" i="1"/>
  <c r="H22" i="1" s="1"/>
  <c r="I20" i="1"/>
  <c r="I19" i="1"/>
  <c r="E19" i="1"/>
  <c r="I18" i="1"/>
  <c r="E18" i="1"/>
  <c r="I17" i="1"/>
  <c r="E17" i="1"/>
  <c r="I16" i="1"/>
  <c r="E16" i="1"/>
  <c r="H16" i="1" s="1"/>
  <c r="I15" i="1"/>
  <c r="E15" i="1"/>
  <c r="I14" i="1"/>
  <c r="E14" i="1"/>
  <c r="H14" i="1" s="1"/>
  <c r="I12" i="1"/>
  <c r="E12" i="1"/>
  <c r="I11" i="1"/>
  <c r="E11" i="1"/>
  <c r="I10" i="1"/>
  <c r="E10" i="1"/>
  <c r="I9" i="1"/>
  <c r="E9" i="1"/>
  <c r="H9" i="1" s="1"/>
  <c r="I8" i="1"/>
  <c r="E8" i="1"/>
  <c r="I7" i="1"/>
  <c r="E7" i="1"/>
  <c r="H7" i="1" s="1"/>
  <c r="I6" i="1"/>
  <c r="E6" i="1"/>
  <c r="H6" i="1" s="1"/>
  <c r="I5" i="1"/>
  <c r="E5" i="1"/>
  <c r="H5" i="1" l="1"/>
  <c r="H10" i="1"/>
  <c r="H44" i="1"/>
  <c r="H46" i="1" s="1"/>
  <c r="H34" i="1"/>
  <c r="H23" i="1"/>
  <c r="H25" i="1" s="1"/>
  <c r="H18" i="1"/>
  <c r="H11" i="1"/>
  <c r="H15" i="1"/>
  <c r="H40" i="1"/>
  <c r="H12" i="1"/>
  <c r="H17" i="1"/>
  <c r="H8" i="1"/>
  <c r="H19" i="1"/>
  <c r="H32" i="1"/>
  <c r="H36" i="1"/>
  <c r="H4" i="1" l="1"/>
  <c r="H13" i="1"/>
  <c r="H20" i="1" l="1"/>
  <c r="F2" i="1"/>
</calcChain>
</file>

<file path=xl/sharedStrings.xml><?xml version="1.0" encoding="utf-8"?>
<sst xmlns="http://schemas.openxmlformats.org/spreadsheetml/2006/main" count="110" uniqueCount="83">
  <si>
    <t xml:space="preserve">QUADRO DE PONTUAÇÃO               </t>
  </si>
  <si>
    <t>Total de Pontos</t>
  </si>
  <si>
    <t>Colunas de Calculo</t>
  </si>
  <si>
    <t>PUBLICAÇÕES (PESO 6)</t>
  </si>
  <si>
    <t>Pts</t>
  </si>
  <si>
    <t>Qtd Máx Permitida</t>
  </si>
  <si>
    <t>Max</t>
  </si>
  <si>
    <t>Valor Base</t>
  </si>
  <si>
    <t>Qtde</t>
  </si>
  <si>
    <t>Como 1o autor</t>
  </si>
  <si>
    <t>ponto base</t>
  </si>
  <si>
    <t>1. Artigos publicados</t>
  </si>
  <si>
    <t>1.1 Artigo publicado/aceito A1</t>
  </si>
  <si>
    <t>1.2 Artigo publicado/aceito A2</t>
  </si>
  <si>
    <t>1.3 Artigo publicado/aceito A3</t>
  </si>
  <si>
    <t>1.4 Artigo publicado/aceito A4</t>
  </si>
  <si>
    <t>1.5 Artigo publicado/aceito B1</t>
  </si>
  <si>
    <t>1.6 Artigo publicado/aceito B2</t>
  </si>
  <si>
    <t>1.7 Artigo publicado/aceito B3</t>
  </si>
  <si>
    <t>1.8 Artigo publicado/aceito B4</t>
  </si>
  <si>
    <t>2. Livros</t>
  </si>
  <si>
    <t>2.1 Autor (editora universitária, conselho editorial)</t>
  </si>
  <si>
    <t>2.2 Organizador (editora universitária, conselho editorial)</t>
  </si>
  <si>
    <t>2.3. Capítulo de livro (editora universitária, conselho editorial)</t>
  </si>
  <si>
    <t>máx. 2 capítulos no mesmo livro</t>
  </si>
  <si>
    <t>2.4. Autor (editora comercial, conselho editorial)</t>
  </si>
  <si>
    <t>2.5. Organizador (editora comercial, conselho editorial)</t>
  </si>
  <si>
    <t>2.6. Capítulo de livro (editora comercial, conselho editorial)</t>
  </si>
  <si>
    <t>TOTAL PUBLICAÇÕES</t>
  </si>
  <si>
    <t>EVENTOS (PESO 2)</t>
  </si>
  <si>
    <t>3. Trabalhos completos publicados em eventos internacionais</t>
  </si>
  <si>
    <t>máx. 5</t>
  </si>
  <si>
    <t>4. Trabalhos completos publicados em eventos nacionais</t>
  </si>
  <si>
    <t>5. Trabalhos completos publicados em eventos regionais/locais</t>
  </si>
  <si>
    <t>total máximo - trabalhos completos</t>
  </si>
  <si>
    <t>6.1 Resumos completos publicados em eventos internacionais</t>
  </si>
  <si>
    <t>6.2 Resumos expandidos publicados em eventos internacionais</t>
  </si>
  <si>
    <t>7.1 Resumos completos publicados em eventos nacionais</t>
  </si>
  <si>
    <t>7.2 Resumos expandidos publicados em eventos nacionais</t>
  </si>
  <si>
    <t>8.1 Resumos completos publicados em eventos regionais/locais</t>
  </si>
  <si>
    <t>8.2 Resumos expandidos publicados em eventos regionais/locais</t>
  </si>
  <si>
    <t>total máximo - trabalhos apresentados em eventos</t>
  </si>
  <si>
    <t>9. Trabalhos apresentados em eventos internacionais</t>
  </si>
  <si>
    <t>10. Trabalhos apresentados em eventos nacionais</t>
  </si>
  <si>
    <t>11. Trabalhos apresentados em eventos regionais/locais</t>
  </si>
  <si>
    <t>12. Palestras, conferências, mesas redondas proferidas (internacionais)</t>
  </si>
  <si>
    <t>13. Palestras, conferências, mesas redondas proferidas (nacionais)</t>
  </si>
  <si>
    <t>14. Palestras, conferências, mesas redondas proferidas (regionais/locais)</t>
  </si>
  <si>
    <t>total máximo palestras proferidas</t>
  </si>
  <si>
    <t>15. Participação em congressos internacionais</t>
  </si>
  <si>
    <t>máx. 3</t>
  </si>
  <si>
    <t>16. Participação em congressos nacionais</t>
  </si>
  <si>
    <t>17. Participação em congressos regionais/locais</t>
  </si>
  <si>
    <t>total máximo - participação em congressos</t>
  </si>
  <si>
    <t>18. Organização de eventos acadêmicos, técnicos, científicos</t>
  </si>
  <si>
    <t>máx. 4</t>
  </si>
  <si>
    <t>TOTAL EVENTOS</t>
  </si>
  <si>
    <t>OUTRAS ATIVIDADES (PESO 2)</t>
  </si>
  <si>
    <t>19. Experiência docente na pós-graduação</t>
  </si>
  <si>
    <t>para cada h/aula (máx. 20)</t>
  </si>
  <si>
    <t>20. Experiência docente na graduação (mínimo 30h trabalhadas)</t>
  </si>
  <si>
    <t>por semestre</t>
  </si>
  <si>
    <t>21. Experiência docente na educação básica</t>
  </si>
  <si>
    <t>por semestre  (máx. 10)</t>
  </si>
  <si>
    <t>22. Iniciação com bolsa (PIBC, PITID, PIBID, PET, FAPs, CNPq e outros)</t>
  </si>
  <si>
    <t>máx. 3 IC</t>
  </si>
  <si>
    <t>23. Membro de grupo de pesquisa registrado no Diretório CNPq</t>
  </si>
  <si>
    <t>máx. 2 grupos</t>
  </si>
  <si>
    <t>24. Orientação de TCC de curso especialização</t>
  </si>
  <si>
    <t>25. Orientação TCC de curso de graduação</t>
  </si>
  <si>
    <t>26. Coorientação de TCC de curso de graduação</t>
  </si>
  <si>
    <t>27. Orientação de IC em Programa Institucional</t>
  </si>
  <si>
    <t>28. Participação em bancas de TCC</t>
  </si>
  <si>
    <t>máx. 2</t>
  </si>
  <si>
    <t>29. Experiência docente na Graduação como auxiliar – PAD ou monitoria.</t>
  </si>
  <si>
    <t>por semestre (máx. 2)</t>
  </si>
  <si>
    <t>30. Experiência docente na Graduação – PED ou estágio docente como estudante de pós-graduação.</t>
  </si>
  <si>
    <t>por semestre (máx. 5)</t>
  </si>
  <si>
    <t>31. Estágio no exterior na Graduação com bolsa</t>
  </si>
  <si>
    <t>32. Estágio no exterior na Pós-Graduação com bolsa - 3 a 6 meses
Estágio no exterior na Pós-Graduação com bolsa - Acima de 6 meses</t>
  </si>
  <si>
    <t>33. Especialização, extensão realizada (mínimo de 360h)</t>
  </si>
  <si>
    <t xml:space="preserve">34. Representante como membro discente em órgãos colegiados da Universidade </t>
  </si>
  <si>
    <t>TOTAL OUTRAS ATIVIDADES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</si>
</sst>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2"/>
      <color theme="1"/>
      <name val="Calibri"/>
      <charset val="1"/>
    </font>
    <font>
      <b/>
      <sz val="12"/>
      <color theme="1"/>
      <name val="Calibri"/>
      <charset val="1"/>
    </font>
    <font>
      <b/>
      <sz val="12"/>
      <color rgb="FFFF0000"/>
      <name val="Calibri"/>
      <charset val="1"/>
    </font>
    <font>
      <sz val="11"/>
      <color theme="1"/>
      <name val="Calibri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rgb="FFFBD4B4"/>
        <bgColor rgb="FFFFFFCC"/>
      </patternFill>
    </fill>
    <fill>
      <patternFill patternType="solid">
        <fgColor rgb="FFFFFF00"/>
        <bgColor rgb="FFFFFF00"/>
      </patternFill>
    </fill>
  </fills>
  <borders count="2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6" xfId="0" applyBorder="1" applyAlignment="1">
      <alignment horizontal="right" wrapText="1"/>
    </xf>
    <xf numFmtId="0" fontId="0" fillId="0" borderId="2" xfId="0" applyBorder="1"/>
    <xf numFmtId="0" fontId="2" fillId="3" borderId="5" xfId="0" applyFont="1" applyFill="1" applyBorder="1" applyAlignment="1">
      <alignment horizontal="right" wrapText="1"/>
    </xf>
    <xf numFmtId="0" fontId="1" fillId="3" borderId="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 wrapText="1"/>
    </xf>
    <xf numFmtId="0" fontId="2" fillId="3" borderId="8" xfId="0" applyFont="1" applyFill="1" applyBorder="1" applyAlignment="1">
      <alignment horizontal="center" wrapText="1"/>
    </xf>
    <xf numFmtId="0" fontId="1" fillId="3" borderId="9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3" fillId="0" borderId="0" xfId="0" applyFont="1"/>
    <xf numFmtId="0" fontId="1" fillId="4" borderId="12" xfId="0" applyFont="1" applyFill="1" applyBorder="1" applyAlignment="1">
      <alignment horizontal="right" wrapText="1"/>
    </xf>
    <xf numFmtId="0" fontId="1" fillId="4" borderId="13" xfId="0" applyFont="1" applyFill="1" applyBorder="1" applyAlignment="1">
      <alignment horizontal="center"/>
    </xf>
    <xf numFmtId="0" fontId="2" fillId="4" borderId="14" xfId="0" applyFont="1" applyFill="1" applyBorder="1" applyAlignment="1">
      <alignment horizontal="center" wrapText="1"/>
    </xf>
    <xf numFmtId="0" fontId="2" fillId="4" borderId="15" xfId="0" applyFont="1" applyFill="1" applyBorder="1" applyAlignment="1">
      <alignment horizontal="center" wrapText="1"/>
    </xf>
    <xf numFmtId="0" fontId="0" fillId="4" borderId="12" xfId="0" applyFill="1" applyBorder="1" applyAlignment="1">
      <alignment horizontal="center"/>
    </xf>
    <xf numFmtId="0" fontId="0" fillId="4" borderId="15" xfId="0" applyFill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center"/>
    </xf>
    <xf numFmtId="0" fontId="1" fillId="4" borderId="16" xfId="0" applyFont="1" applyFill="1" applyBorder="1" applyAlignment="1">
      <alignment horizontal="right" wrapText="1"/>
    </xf>
    <xf numFmtId="0" fontId="1" fillId="4" borderId="17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 wrapText="1"/>
    </xf>
    <xf numFmtId="0" fontId="2" fillId="4" borderId="19" xfId="0" applyFont="1" applyFill="1" applyBorder="1" applyAlignment="1">
      <alignment horizontal="center" wrapText="1"/>
    </xf>
    <xf numFmtId="0" fontId="0" fillId="4" borderId="16" xfId="0" applyFill="1" applyBorder="1" applyAlignment="1">
      <alignment horizontal="center"/>
    </xf>
    <xf numFmtId="0" fontId="0" fillId="4" borderId="19" xfId="0" applyFill="1" applyBorder="1" applyAlignment="1">
      <alignment horizontal="center"/>
    </xf>
    <xf numFmtId="0" fontId="1" fillId="0" borderId="16" xfId="0" applyFont="1" applyBorder="1" applyAlignment="1">
      <alignment horizontal="right" wrapText="1"/>
    </xf>
    <xf numFmtId="0" fontId="1" fillId="0" borderId="16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2" fillId="3" borderId="16" xfId="0" applyFont="1" applyFill="1" applyBorder="1" applyAlignment="1">
      <alignment horizontal="right" wrapText="1"/>
    </xf>
    <xf numFmtId="0" fontId="1" fillId="3" borderId="17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 wrapText="1"/>
    </xf>
    <xf numFmtId="0" fontId="2" fillId="3" borderId="0" xfId="0" applyFont="1" applyFill="1" applyAlignment="1">
      <alignment horizontal="center" wrapText="1"/>
    </xf>
    <xf numFmtId="0" fontId="0" fillId="3" borderId="16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0" fillId="0" borderId="16" xfId="0" applyBorder="1" applyAlignment="1">
      <alignment horizontal="left" wrapText="1"/>
    </xf>
    <xf numFmtId="0" fontId="0" fillId="4" borderId="16" xfId="0" applyFill="1" applyBorder="1" applyAlignment="1">
      <alignment horizontal="right" wrapText="1"/>
    </xf>
    <xf numFmtId="0" fontId="0" fillId="0" borderId="17" xfId="0" applyBorder="1" applyAlignment="1">
      <alignment horizontal="center"/>
    </xf>
    <xf numFmtId="0" fontId="0" fillId="0" borderId="0" xfId="0" applyAlignment="1">
      <alignment wrapText="1"/>
    </xf>
    <xf numFmtId="0" fontId="1" fillId="0" borderId="18" xfId="0" applyFont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0" borderId="20" xfId="0" applyBorder="1" applyAlignment="1">
      <alignment horizontal="right" wrapText="1"/>
    </xf>
    <xf numFmtId="0" fontId="1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0" fillId="0" borderId="2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right" wrapText="1"/>
    </xf>
    <xf numFmtId="0" fontId="0" fillId="0" borderId="24" xfId="0" applyBorder="1" applyAlignment="1">
      <alignment horizontal="center"/>
    </xf>
    <xf numFmtId="0" fontId="1" fillId="0" borderId="17" xfId="0" applyFont="1" applyBorder="1" applyAlignment="1">
      <alignment horizontal="right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0" fillId="0" borderId="16" xfId="0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BD4B4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4"/>
  <sheetViews>
    <sheetView tabSelected="1" zoomScaleNormal="100" workbookViewId="0">
      <pane xSplit="8" ySplit="2" topLeftCell="I3" activePane="bottomRight" state="frozen"/>
      <selection pane="topRight" activeCell="I1" sqref="I1"/>
      <selection pane="bottomLeft" activeCell="A3" sqref="A3"/>
      <selection pane="bottomRight" activeCell="L42" sqref="L42"/>
    </sheetView>
  </sheetViews>
  <sheetFormatPr defaultColWidth="11.25" defaultRowHeight="15.75" x14ac:dyDescent="0.25"/>
  <cols>
    <col min="1" max="1" width="60.75" customWidth="1"/>
    <col min="2" max="2" width="7.125" customWidth="1"/>
    <col min="3" max="3" width="28.875" bestFit="1" customWidth="1"/>
    <col min="4" max="4" width="16.875" hidden="1" customWidth="1"/>
    <col min="5" max="5" width="9.75" hidden="1" customWidth="1"/>
    <col min="6" max="6" width="5.125" bestFit="1" customWidth="1"/>
    <col min="7" max="7" width="12.875" customWidth="1"/>
    <col min="8" max="8" width="10.75" customWidth="1"/>
    <col min="9" max="9" width="9.5" hidden="1" customWidth="1"/>
    <col min="10" max="28" width="11.125" customWidth="1"/>
  </cols>
  <sheetData>
    <row r="1" spans="1:9" ht="15.75" customHeight="1" x14ac:dyDescent="0.25">
      <c r="A1" s="55" t="s">
        <v>0</v>
      </c>
      <c r="B1" s="55"/>
      <c r="C1" s="55"/>
      <c r="D1" s="2"/>
      <c r="E1" s="2"/>
      <c r="F1" s="56" t="s">
        <v>1</v>
      </c>
      <c r="G1" s="56"/>
      <c r="H1" s="56"/>
    </row>
    <row r="2" spans="1:9" ht="15.75" customHeight="1" x14ac:dyDescent="0.25">
      <c r="A2" s="55"/>
      <c r="B2" s="55"/>
      <c r="C2" s="55"/>
      <c r="D2" t="s">
        <v>2</v>
      </c>
      <c r="F2" s="57">
        <f>SUM(H20,H46,H65)</f>
        <v>0</v>
      </c>
      <c r="G2" s="57"/>
      <c r="H2" s="57"/>
    </row>
    <row r="3" spans="1:9" ht="24.75" customHeight="1" x14ac:dyDescent="0.25">
      <c r="A3" s="3" t="s">
        <v>3</v>
      </c>
      <c r="B3" s="4" t="s">
        <v>4</v>
      </c>
      <c r="C3" s="5" t="s">
        <v>5</v>
      </c>
      <c r="D3" s="6" t="s">
        <v>6</v>
      </c>
      <c r="E3" s="6" t="s">
        <v>7</v>
      </c>
      <c r="F3" s="7" t="s">
        <v>8</v>
      </c>
      <c r="G3" s="8" t="s">
        <v>9</v>
      </c>
      <c r="H3" s="9" t="s">
        <v>4</v>
      </c>
      <c r="I3" s="10" t="s">
        <v>10</v>
      </c>
    </row>
    <row r="4" spans="1:9" ht="15.75" customHeight="1" x14ac:dyDescent="0.25">
      <c r="A4" s="11" t="s">
        <v>11</v>
      </c>
      <c r="B4" s="12"/>
      <c r="C4" s="13"/>
      <c r="D4" s="14"/>
      <c r="E4" s="14"/>
      <c r="F4" s="15"/>
      <c r="G4" s="16"/>
      <c r="H4" s="16">
        <f>SUM(H5:H12)</f>
        <v>0</v>
      </c>
    </row>
    <row r="5" spans="1:9" ht="15.75" customHeight="1" x14ac:dyDescent="0.25">
      <c r="A5" s="1" t="s">
        <v>12</v>
      </c>
      <c r="B5" s="17">
        <v>10</v>
      </c>
      <c r="C5" s="18"/>
      <c r="D5" s="19">
        <v>1000000</v>
      </c>
      <c r="E5" s="19">
        <f t="shared" ref="E5:E12" si="0">IF(F5&gt;D5,D5,F5)</f>
        <v>0</v>
      </c>
      <c r="F5" s="20"/>
      <c r="G5" s="20"/>
      <c r="H5" s="22">
        <f t="shared" ref="H5:H12" si="1">IF(G5&gt;E5,E5,G5)*0.25*B5+I5</f>
        <v>0</v>
      </c>
      <c r="I5" s="10">
        <f t="shared" ref="I5:I12" si="2">IF(F5&gt;D5,D5,F5)*B5</f>
        <v>0</v>
      </c>
    </row>
    <row r="6" spans="1:9" ht="15.75" customHeight="1" x14ac:dyDescent="0.25">
      <c r="A6" s="1" t="s">
        <v>13</v>
      </c>
      <c r="B6" s="17">
        <v>8</v>
      </c>
      <c r="C6" s="18"/>
      <c r="D6" s="19">
        <v>1000000</v>
      </c>
      <c r="E6" s="19">
        <f t="shared" si="0"/>
        <v>0</v>
      </c>
      <c r="F6" s="20"/>
      <c r="G6" s="20"/>
      <c r="H6" s="22">
        <f t="shared" si="1"/>
        <v>0</v>
      </c>
      <c r="I6" s="10">
        <f t="shared" si="2"/>
        <v>0</v>
      </c>
    </row>
    <row r="7" spans="1:9" ht="15.75" customHeight="1" x14ac:dyDescent="0.25">
      <c r="A7" s="1" t="s">
        <v>14</v>
      </c>
      <c r="B7" s="17">
        <v>6</v>
      </c>
      <c r="C7" s="18"/>
      <c r="D7" s="19">
        <v>1000000</v>
      </c>
      <c r="E7" s="19">
        <f t="shared" si="0"/>
        <v>0</v>
      </c>
      <c r="F7" s="20"/>
      <c r="G7" s="20"/>
      <c r="H7" s="22">
        <f t="shared" si="1"/>
        <v>0</v>
      </c>
      <c r="I7" s="10">
        <f t="shared" si="2"/>
        <v>0</v>
      </c>
    </row>
    <row r="8" spans="1:9" ht="15.75" customHeight="1" x14ac:dyDescent="0.25">
      <c r="A8" s="1" t="s">
        <v>15</v>
      </c>
      <c r="B8" s="17">
        <v>5</v>
      </c>
      <c r="C8" s="18"/>
      <c r="D8" s="19">
        <v>1000000</v>
      </c>
      <c r="E8" s="19">
        <f t="shared" si="0"/>
        <v>0</v>
      </c>
      <c r="F8" s="20"/>
      <c r="G8" s="20"/>
      <c r="H8" s="22">
        <f t="shared" si="1"/>
        <v>0</v>
      </c>
      <c r="I8" s="10">
        <f t="shared" si="2"/>
        <v>0</v>
      </c>
    </row>
    <row r="9" spans="1:9" ht="15.75" customHeight="1" x14ac:dyDescent="0.25">
      <c r="A9" s="1" t="s">
        <v>16</v>
      </c>
      <c r="B9" s="17">
        <v>4</v>
      </c>
      <c r="C9" s="18"/>
      <c r="D9" s="19">
        <v>1000000</v>
      </c>
      <c r="E9" s="19">
        <f t="shared" si="0"/>
        <v>0</v>
      </c>
      <c r="F9" s="20"/>
      <c r="G9" s="20"/>
      <c r="H9" s="22">
        <f t="shared" si="1"/>
        <v>0</v>
      </c>
      <c r="I9" s="10">
        <f t="shared" si="2"/>
        <v>0</v>
      </c>
    </row>
    <row r="10" spans="1:9" ht="15.75" customHeight="1" x14ac:dyDescent="0.25">
      <c r="A10" s="1" t="s">
        <v>17</v>
      </c>
      <c r="B10" s="17">
        <v>3</v>
      </c>
      <c r="C10" s="18"/>
      <c r="D10" s="19">
        <v>1000000</v>
      </c>
      <c r="E10" s="19">
        <f t="shared" si="0"/>
        <v>0</v>
      </c>
      <c r="F10" s="20"/>
      <c r="G10" s="20"/>
      <c r="H10" s="22">
        <f t="shared" si="1"/>
        <v>0</v>
      </c>
      <c r="I10" s="10">
        <f t="shared" si="2"/>
        <v>0</v>
      </c>
    </row>
    <row r="11" spans="1:9" ht="15.75" customHeight="1" x14ac:dyDescent="0.25">
      <c r="A11" s="1" t="s">
        <v>18</v>
      </c>
      <c r="B11" s="17">
        <v>2</v>
      </c>
      <c r="C11" s="18"/>
      <c r="D11" s="19">
        <v>1000000</v>
      </c>
      <c r="E11" s="19">
        <f t="shared" si="0"/>
        <v>0</v>
      </c>
      <c r="F11" s="20"/>
      <c r="G11" s="20"/>
      <c r="H11" s="22">
        <f t="shared" si="1"/>
        <v>0</v>
      </c>
      <c r="I11" s="10">
        <f t="shared" si="2"/>
        <v>0</v>
      </c>
    </row>
    <row r="12" spans="1:9" ht="15.75" customHeight="1" x14ac:dyDescent="0.25">
      <c r="A12" s="1" t="s">
        <v>19</v>
      </c>
      <c r="B12" s="17">
        <v>1</v>
      </c>
      <c r="C12" s="18"/>
      <c r="D12" s="19">
        <v>1000000</v>
      </c>
      <c r="E12" s="19">
        <f t="shared" si="0"/>
        <v>0</v>
      </c>
      <c r="F12" s="20"/>
      <c r="G12" s="20"/>
      <c r="H12" s="22">
        <f t="shared" si="1"/>
        <v>0</v>
      </c>
      <c r="I12" s="10">
        <f t="shared" si="2"/>
        <v>0</v>
      </c>
    </row>
    <row r="13" spans="1:9" ht="15.75" customHeight="1" x14ac:dyDescent="0.25">
      <c r="A13" s="23" t="s">
        <v>20</v>
      </c>
      <c r="B13" s="24"/>
      <c r="C13" s="25"/>
      <c r="D13" s="26"/>
      <c r="E13" s="26"/>
      <c r="F13" s="27"/>
      <c r="G13" s="28"/>
      <c r="H13" s="28">
        <f>SUM(H14:H19)</f>
        <v>0</v>
      </c>
    </row>
    <row r="14" spans="1:9" ht="15.75" customHeight="1" x14ac:dyDescent="0.25">
      <c r="A14" s="1" t="s">
        <v>21</v>
      </c>
      <c r="B14" s="17">
        <v>20</v>
      </c>
      <c r="C14" s="18"/>
      <c r="D14" s="19">
        <v>1000000</v>
      </c>
      <c r="E14" s="19">
        <f t="shared" ref="E14:E19" si="3">IF(F14&gt;D14,D14,F14)</f>
        <v>0</v>
      </c>
      <c r="F14" s="20"/>
      <c r="G14" s="21"/>
      <c r="H14" s="22">
        <f t="shared" ref="H14:H19" si="4">IF(G14&gt;E14,E14,G14)*0.25*B14+I14</f>
        <v>0</v>
      </c>
      <c r="I14" s="10">
        <f t="shared" ref="I14:I20" si="5">IF(F14&gt;D14,D14,F14)*B14</f>
        <v>0</v>
      </c>
    </row>
    <row r="15" spans="1:9" ht="15.75" customHeight="1" x14ac:dyDescent="0.25">
      <c r="A15" s="1" t="s">
        <v>22</v>
      </c>
      <c r="B15" s="17">
        <v>10</v>
      </c>
      <c r="C15" s="18"/>
      <c r="D15" s="19">
        <v>1000000</v>
      </c>
      <c r="E15" s="19">
        <f t="shared" si="3"/>
        <v>0</v>
      </c>
      <c r="F15" s="20"/>
      <c r="G15" s="21"/>
      <c r="H15" s="22">
        <f t="shared" si="4"/>
        <v>0</v>
      </c>
      <c r="I15" s="10">
        <f t="shared" si="5"/>
        <v>0</v>
      </c>
    </row>
    <row r="16" spans="1:9" ht="15.75" customHeight="1" x14ac:dyDescent="0.25">
      <c r="A16" s="1" t="s">
        <v>23</v>
      </c>
      <c r="B16" s="17">
        <v>10</v>
      </c>
      <c r="C16" s="18" t="s">
        <v>24</v>
      </c>
      <c r="D16" s="19">
        <v>1000000</v>
      </c>
      <c r="E16" s="19">
        <f t="shared" si="3"/>
        <v>0</v>
      </c>
      <c r="F16" s="20"/>
      <c r="G16" s="21"/>
      <c r="H16" s="22">
        <f t="shared" si="4"/>
        <v>0</v>
      </c>
      <c r="I16" s="10">
        <f t="shared" si="5"/>
        <v>0</v>
      </c>
    </row>
    <row r="17" spans="1:9" ht="15.75" customHeight="1" x14ac:dyDescent="0.25">
      <c r="A17" s="1" t="s">
        <v>25</v>
      </c>
      <c r="B17" s="17">
        <v>6</v>
      </c>
      <c r="C17" s="18"/>
      <c r="D17" s="19">
        <v>1000000</v>
      </c>
      <c r="E17" s="19">
        <f t="shared" si="3"/>
        <v>0</v>
      </c>
      <c r="F17" s="20"/>
      <c r="G17" s="21"/>
      <c r="H17" s="22">
        <f t="shared" si="4"/>
        <v>0</v>
      </c>
      <c r="I17" s="10">
        <f t="shared" si="5"/>
        <v>0</v>
      </c>
    </row>
    <row r="18" spans="1:9" ht="15.75" customHeight="1" x14ac:dyDescent="0.25">
      <c r="A18" s="1" t="s">
        <v>26</v>
      </c>
      <c r="B18" s="17">
        <v>3</v>
      </c>
      <c r="C18" s="18"/>
      <c r="D18" s="19">
        <v>1000000</v>
      </c>
      <c r="E18" s="19">
        <f t="shared" si="3"/>
        <v>0</v>
      </c>
      <c r="F18" s="20"/>
      <c r="G18" s="21"/>
      <c r="H18" s="22">
        <f t="shared" si="4"/>
        <v>0</v>
      </c>
      <c r="I18" s="10">
        <f t="shared" si="5"/>
        <v>0</v>
      </c>
    </row>
    <row r="19" spans="1:9" ht="15.75" customHeight="1" x14ac:dyDescent="0.25">
      <c r="A19" s="1" t="s">
        <v>27</v>
      </c>
      <c r="B19" s="17">
        <v>3</v>
      </c>
      <c r="C19" s="18" t="s">
        <v>24</v>
      </c>
      <c r="D19" s="19">
        <v>1000000</v>
      </c>
      <c r="E19" s="19">
        <f t="shared" si="3"/>
        <v>0</v>
      </c>
      <c r="F19" s="20"/>
      <c r="G19" s="21"/>
      <c r="H19" s="22">
        <f t="shared" si="4"/>
        <v>0</v>
      </c>
      <c r="I19" s="10">
        <f t="shared" si="5"/>
        <v>0</v>
      </c>
    </row>
    <row r="20" spans="1:9" ht="15.75" customHeight="1" x14ac:dyDescent="0.25">
      <c r="A20" s="29" t="s">
        <v>28</v>
      </c>
      <c r="B20" s="17"/>
      <c r="C20" s="18"/>
      <c r="D20" s="19"/>
      <c r="E20" s="19"/>
      <c r="F20" s="30"/>
      <c r="G20" s="31"/>
      <c r="H20" s="22">
        <f>SUM(H13,H4)*0.6</f>
        <v>0</v>
      </c>
      <c r="I20" s="10">
        <f t="shared" si="5"/>
        <v>0</v>
      </c>
    </row>
    <row r="21" spans="1:9" ht="15.75" customHeight="1" x14ac:dyDescent="0.25">
      <c r="A21" s="32" t="s">
        <v>29</v>
      </c>
      <c r="B21" s="33"/>
      <c r="C21" s="34" t="s">
        <v>5</v>
      </c>
      <c r="D21" s="35"/>
      <c r="E21" s="35"/>
      <c r="F21" s="36"/>
      <c r="G21" s="37"/>
      <c r="H21" s="37"/>
    </row>
    <row r="22" spans="1:9" ht="15.75" customHeight="1" x14ac:dyDescent="0.25">
      <c r="A22" s="1" t="s">
        <v>30</v>
      </c>
      <c r="B22" s="17">
        <v>1</v>
      </c>
      <c r="C22" s="18" t="s">
        <v>31</v>
      </c>
      <c r="D22" s="19">
        <v>5</v>
      </c>
      <c r="E22" s="19">
        <f>IF(F22&gt;D22,D22,F22)</f>
        <v>0</v>
      </c>
      <c r="F22" s="20"/>
      <c r="G22" s="20"/>
      <c r="H22" s="22">
        <f>IF(G22&gt;E22,E22,G22)*0.25*B22+I22</f>
        <v>0</v>
      </c>
      <c r="I22" s="10">
        <f>IF(F22&gt;D22,D22,F22)*B22</f>
        <v>0</v>
      </c>
    </row>
    <row r="23" spans="1:9" ht="15.75" customHeight="1" x14ac:dyDescent="0.25">
      <c r="A23" s="1" t="s">
        <v>32</v>
      </c>
      <c r="B23" s="17">
        <v>0.7</v>
      </c>
      <c r="C23" s="18" t="s">
        <v>31</v>
      </c>
      <c r="D23" s="19">
        <v>5</v>
      </c>
      <c r="E23" s="19">
        <f>IF(F23&gt;D23,D23,F23)</f>
        <v>0</v>
      </c>
      <c r="F23" s="20"/>
      <c r="G23" s="20"/>
      <c r="H23" s="22">
        <f>IF(G23&gt;E23,E23,G23)*0.25*B23+I23</f>
        <v>0</v>
      </c>
      <c r="I23" s="10">
        <f>IF(F23&gt;D23,D23,F23)*B23</f>
        <v>0</v>
      </c>
    </row>
    <row r="24" spans="1:9" ht="15.75" customHeight="1" x14ac:dyDescent="0.25">
      <c r="A24" s="38" t="s">
        <v>33</v>
      </c>
      <c r="B24" s="17">
        <v>0.3</v>
      </c>
      <c r="C24" s="18" t="s">
        <v>31</v>
      </c>
      <c r="D24" s="19">
        <v>5</v>
      </c>
      <c r="E24" s="19">
        <f>IF(F24&gt;D24,D24,F24)</f>
        <v>0</v>
      </c>
      <c r="F24" s="20"/>
      <c r="G24" s="20"/>
      <c r="H24" s="22">
        <f>IF(G24&gt;E24,E24,G24)*0.25*B24+I24</f>
        <v>0</v>
      </c>
      <c r="I24" s="10">
        <f>IF(F24&gt;D24,D24,F24)*B24</f>
        <v>0</v>
      </c>
    </row>
    <row r="25" spans="1:9" ht="15.75" customHeight="1" x14ac:dyDescent="0.25">
      <c r="A25" s="39" t="s">
        <v>34</v>
      </c>
      <c r="B25" s="24">
        <v>10</v>
      </c>
      <c r="C25" s="25"/>
      <c r="D25" s="26"/>
      <c r="E25" s="26"/>
      <c r="F25" s="27"/>
      <c r="G25" s="28"/>
      <c r="H25" s="28">
        <f>IF(SUM(H22:H24)&gt;B25,B25,SUM(H22:H24))</f>
        <v>0</v>
      </c>
    </row>
    <row r="26" spans="1:9" ht="15.75" customHeight="1" x14ac:dyDescent="0.25">
      <c r="A26" s="1" t="s">
        <v>35</v>
      </c>
      <c r="B26" s="17">
        <v>0.8</v>
      </c>
      <c r="C26" s="18" t="s">
        <v>31</v>
      </c>
      <c r="D26" s="19">
        <v>5</v>
      </c>
      <c r="E26" s="19">
        <v>1</v>
      </c>
      <c r="F26" s="20"/>
      <c r="G26" s="20"/>
      <c r="H26" s="22">
        <f t="shared" ref="H26:H31" si="6">IF(G26&gt;E26,E26,G26)*0.25*B26+I26</f>
        <v>0</v>
      </c>
      <c r="I26" s="10">
        <f t="shared" ref="I26:I31" si="7">IF(F26&gt;D26,D26,F26)*B26</f>
        <v>0</v>
      </c>
    </row>
    <row r="27" spans="1:9" ht="15.75" customHeight="1" x14ac:dyDescent="0.25">
      <c r="A27" s="1" t="s">
        <v>36</v>
      </c>
      <c r="B27" s="17">
        <v>0.6</v>
      </c>
      <c r="C27" s="18" t="s">
        <v>31</v>
      </c>
      <c r="D27" s="19">
        <v>5</v>
      </c>
      <c r="E27" s="19">
        <v>1</v>
      </c>
      <c r="F27" s="20"/>
      <c r="G27" s="20"/>
      <c r="H27" s="22">
        <f t="shared" si="6"/>
        <v>0</v>
      </c>
      <c r="I27" s="10">
        <f t="shared" si="7"/>
        <v>0</v>
      </c>
    </row>
    <row r="28" spans="1:9" ht="15.75" customHeight="1" x14ac:dyDescent="0.25">
      <c r="A28" s="1" t="s">
        <v>37</v>
      </c>
      <c r="B28" s="17">
        <v>0.5</v>
      </c>
      <c r="C28" s="18" t="s">
        <v>31</v>
      </c>
      <c r="D28" s="19">
        <v>5</v>
      </c>
      <c r="E28" s="19">
        <v>1</v>
      </c>
      <c r="F28" s="20"/>
      <c r="G28" s="20"/>
      <c r="H28" s="22">
        <f t="shared" si="6"/>
        <v>0</v>
      </c>
      <c r="I28" s="10">
        <f t="shared" si="7"/>
        <v>0</v>
      </c>
    </row>
    <row r="29" spans="1:9" ht="15.75" customHeight="1" x14ac:dyDescent="0.25">
      <c r="A29" s="1" t="s">
        <v>38</v>
      </c>
      <c r="B29" s="17">
        <v>0.4</v>
      </c>
      <c r="C29" s="18" t="s">
        <v>31</v>
      </c>
      <c r="D29" s="19">
        <v>5</v>
      </c>
      <c r="E29" s="19">
        <v>1</v>
      </c>
      <c r="F29" s="20"/>
      <c r="G29" s="20"/>
      <c r="H29" s="22">
        <f t="shared" si="6"/>
        <v>0</v>
      </c>
      <c r="I29" s="10">
        <f t="shared" si="7"/>
        <v>0</v>
      </c>
    </row>
    <row r="30" spans="1:9" ht="15.75" customHeight="1" x14ac:dyDescent="0.25">
      <c r="A30" s="1" t="s">
        <v>39</v>
      </c>
      <c r="B30" s="17">
        <v>0.3</v>
      </c>
      <c r="C30" s="18" t="s">
        <v>31</v>
      </c>
      <c r="D30" s="19">
        <v>5</v>
      </c>
      <c r="E30" s="19">
        <v>1</v>
      </c>
      <c r="F30" s="20"/>
      <c r="G30" s="20"/>
      <c r="H30" s="22">
        <f t="shared" si="6"/>
        <v>0</v>
      </c>
      <c r="I30" s="10">
        <f t="shared" si="7"/>
        <v>0</v>
      </c>
    </row>
    <row r="31" spans="1:9" ht="15.75" customHeight="1" x14ac:dyDescent="0.25">
      <c r="A31" s="1" t="s">
        <v>40</v>
      </c>
      <c r="B31" s="17">
        <v>0.2</v>
      </c>
      <c r="C31" s="18" t="s">
        <v>31</v>
      </c>
      <c r="D31" s="19">
        <v>5</v>
      </c>
      <c r="E31" s="19">
        <v>1</v>
      </c>
      <c r="F31" s="20"/>
      <c r="G31" s="20"/>
      <c r="H31" s="40">
        <f t="shared" si="6"/>
        <v>0</v>
      </c>
      <c r="I31" s="10">
        <f t="shared" si="7"/>
        <v>0</v>
      </c>
    </row>
    <row r="32" spans="1:9" ht="15.75" customHeight="1" x14ac:dyDescent="0.25">
      <c r="A32" s="39" t="s">
        <v>41</v>
      </c>
      <c r="B32" s="24">
        <v>14</v>
      </c>
      <c r="C32" s="25"/>
      <c r="D32" s="26"/>
      <c r="E32" s="26"/>
      <c r="F32" s="27"/>
      <c r="G32" s="28"/>
      <c r="H32" s="28">
        <f>IF(SUM(H26:H31)&gt;B32,B32,SUM(H26:H31))</f>
        <v>0</v>
      </c>
    </row>
    <row r="33" spans="1:9" ht="15.75" customHeight="1" x14ac:dyDescent="0.25">
      <c r="A33" s="1" t="s">
        <v>42</v>
      </c>
      <c r="B33" s="17">
        <v>0.7</v>
      </c>
      <c r="C33" s="18" t="s">
        <v>31</v>
      </c>
      <c r="D33" s="19">
        <v>5</v>
      </c>
      <c r="E33" s="19">
        <f>IF(F33&gt;D33,D33,F33)</f>
        <v>0</v>
      </c>
      <c r="F33" s="20"/>
      <c r="G33" s="20"/>
      <c r="H33" s="22">
        <f>IF(G33&gt;E33,E33,G33)*0.25*B33+I33</f>
        <v>0</v>
      </c>
      <c r="I33" s="10">
        <f>IF(F33&gt;D33,D33,F33)*B33</f>
        <v>0</v>
      </c>
    </row>
    <row r="34" spans="1:9" ht="15.75" customHeight="1" x14ac:dyDescent="0.25">
      <c r="A34" s="1" t="s">
        <v>43</v>
      </c>
      <c r="B34" s="17">
        <v>0.5</v>
      </c>
      <c r="C34" s="18" t="s">
        <v>31</v>
      </c>
      <c r="D34" s="19">
        <v>5</v>
      </c>
      <c r="E34" s="19">
        <f>IF(F34&gt;D34,D34,F34)</f>
        <v>0</v>
      </c>
      <c r="F34" s="20"/>
      <c r="G34" s="20"/>
      <c r="H34" s="22">
        <f>IF(G34&gt;E34,E34,G34)*0.25*B34+I34</f>
        <v>0</v>
      </c>
      <c r="I34" s="10">
        <f>IF(F34&gt;D34,D34,F34)*B34</f>
        <v>0</v>
      </c>
    </row>
    <row r="35" spans="1:9" ht="15.75" customHeight="1" x14ac:dyDescent="0.25">
      <c r="A35" s="1" t="s">
        <v>44</v>
      </c>
      <c r="B35" s="17">
        <v>0.3</v>
      </c>
      <c r="C35" s="18" t="s">
        <v>31</v>
      </c>
      <c r="D35" s="19">
        <v>5</v>
      </c>
      <c r="E35" s="19">
        <f>IF(F35&gt;D35,D35,F35)</f>
        <v>0</v>
      </c>
      <c r="F35" s="20"/>
      <c r="G35" s="20"/>
      <c r="H35" s="22">
        <f>IF(G35&gt;E35,E35,G35)*0.25*B35+I35</f>
        <v>0</v>
      </c>
      <c r="I35" s="10">
        <f>IF(F35&gt;D35,D35,F35)*B35</f>
        <v>0</v>
      </c>
    </row>
    <row r="36" spans="1:9" ht="15.75" customHeight="1" x14ac:dyDescent="0.25">
      <c r="A36" s="39" t="s">
        <v>41</v>
      </c>
      <c r="B36" s="24">
        <v>7.5</v>
      </c>
      <c r="C36" s="25"/>
      <c r="D36" s="26"/>
      <c r="E36" s="26"/>
      <c r="F36" s="27"/>
      <c r="G36" s="28"/>
      <c r="H36" s="28">
        <f>IF(SUM(H33:H35)&gt;B36,B36,SUM(H33:H35))</f>
        <v>0</v>
      </c>
      <c r="I36" s="10"/>
    </row>
    <row r="37" spans="1:9" ht="15.75" customHeight="1" x14ac:dyDescent="0.25">
      <c r="A37" s="1" t="s">
        <v>45</v>
      </c>
      <c r="B37" s="17">
        <v>0.7</v>
      </c>
      <c r="C37" s="18" t="s">
        <v>31</v>
      </c>
      <c r="D37" s="19">
        <v>5</v>
      </c>
      <c r="E37" s="19">
        <f>IF(F37&gt;D37,D37,F37)</f>
        <v>0</v>
      </c>
      <c r="F37" s="20"/>
      <c r="G37" s="20"/>
      <c r="H37" s="22">
        <f>IF(F37&gt;D37,D37,F37)*B37</f>
        <v>0</v>
      </c>
      <c r="I37" s="10">
        <f t="shared" ref="I37:I47" si="8">IF(F37&gt;D37,D37,F37)*B37</f>
        <v>0</v>
      </c>
    </row>
    <row r="38" spans="1:9" ht="15.75" customHeight="1" x14ac:dyDescent="0.25">
      <c r="A38" s="1" t="s">
        <v>46</v>
      </c>
      <c r="B38" s="17">
        <v>0.5</v>
      </c>
      <c r="C38" s="18" t="s">
        <v>31</v>
      </c>
      <c r="D38" s="19">
        <v>5</v>
      </c>
      <c r="E38" s="19">
        <f>IF(F38&gt;D38,D38,F38)</f>
        <v>0</v>
      </c>
      <c r="F38" s="20"/>
      <c r="G38" s="20"/>
      <c r="H38" s="22">
        <f>IF(F38&gt;D38,D38,F38)*B38</f>
        <v>0</v>
      </c>
      <c r="I38" s="10">
        <f t="shared" si="8"/>
        <v>0</v>
      </c>
    </row>
    <row r="39" spans="1:9" ht="15.75" customHeight="1" x14ac:dyDescent="0.25">
      <c r="A39" s="1" t="s">
        <v>47</v>
      </c>
      <c r="B39" s="17">
        <v>0.3</v>
      </c>
      <c r="C39" s="18" t="s">
        <v>31</v>
      </c>
      <c r="D39" s="19">
        <v>5</v>
      </c>
      <c r="E39" s="19">
        <f>IF(F39&gt;D39,D39,F39)</f>
        <v>0</v>
      </c>
      <c r="F39" s="20"/>
      <c r="G39" s="20"/>
      <c r="H39" s="22">
        <f>IF(F39&gt;D39,D39,F39)*B39</f>
        <v>0</v>
      </c>
      <c r="I39" s="10">
        <f t="shared" si="8"/>
        <v>0</v>
      </c>
    </row>
    <row r="40" spans="1:9" ht="15.75" customHeight="1" x14ac:dyDescent="0.25">
      <c r="A40" s="39" t="s">
        <v>48</v>
      </c>
      <c r="B40" s="24">
        <v>7.5</v>
      </c>
      <c r="C40" s="25"/>
      <c r="D40" s="26"/>
      <c r="E40" s="26"/>
      <c r="F40" s="27"/>
      <c r="G40" s="28"/>
      <c r="H40" s="28">
        <f>IF(SUM(H37:H39)&gt;B40,B40,SUM(H37:H39))</f>
        <v>0</v>
      </c>
      <c r="I40" s="10"/>
    </row>
    <row r="41" spans="1:9" ht="15.75" customHeight="1" x14ac:dyDescent="0.25">
      <c r="A41" s="1" t="s">
        <v>49</v>
      </c>
      <c r="B41" s="17">
        <v>0.7</v>
      </c>
      <c r="C41" s="18" t="s">
        <v>50</v>
      </c>
      <c r="D41" s="19">
        <v>3</v>
      </c>
      <c r="E41" s="19">
        <f>IF(F41&gt;D41,D41,F41)</f>
        <v>0</v>
      </c>
      <c r="F41" s="20"/>
      <c r="G41" s="21"/>
      <c r="H41" s="22">
        <f>IF(F41&gt;D41,D41,F41)*B41</f>
        <v>0</v>
      </c>
      <c r="I41" s="10">
        <f t="shared" si="8"/>
        <v>0</v>
      </c>
    </row>
    <row r="42" spans="1:9" ht="15.75" customHeight="1" x14ac:dyDescent="0.25">
      <c r="A42" s="1" t="s">
        <v>51</v>
      </c>
      <c r="B42" s="17">
        <v>0.5</v>
      </c>
      <c r="C42" s="18" t="s">
        <v>50</v>
      </c>
      <c r="D42" s="19">
        <v>3</v>
      </c>
      <c r="E42" s="19">
        <f>IF(F42&gt;D42,D42,F42)</f>
        <v>0</v>
      </c>
      <c r="F42" s="20"/>
      <c r="G42" s="21"/>
      <c r="H42" s="22">
        <f>IF(F42&gt;D42,D42,F42)*B42</f>
        <v>0</v>
      </c>
      <c r="I42" s="10">
        <f t="shared" si="8"/>
        <v>0</v>
      </c>
    </row>
    <row r="43" spans="1:9" ht="15.75" customHeight="1" x14ac:dyDescent="0.25">
      <c r="A43" s="1" t="s">
        <v>52</v>
      </c>
      <c r="B43" s="17">
        <v>0.3</v>
      </c>
      <c r="C43" s="18" t="s">
        <v>50</v>
      </c>
      <c r="D43" s="19">
        <v>3</v>
      </c>
      <c r="E43" s="19">
        <f>IF(F43&gt;D43,D43,F43)</f>
        <v>0</v>
      </c>
      <c r="F43" s="20"/>
      <c r="G43" s="21"/>
      <c r="H43" s="22">
        <f>IF(F43&gt;D43,D43,F43)*B43</f>
        <v>0</v>
      </c>
      <c r="I43" s="10">
        <f t="shared" si="8"/>
        <v>0</v>
      </c>
    </row>
    <row r="44" spans="1:9" ht="15.75" customHeight="1" x14ac:dyDescent="0.25">
      <c r="A44" s="39" t="s">
        <v>53</v>
      </c>
      <c r="B44" s="24">
        <v>4.5</v>
      </c>
      <c r="C44" s="25"/>
      <c r="D44" s="26"/>
      <c r="E44" s="26"/>
      <c r="F44" s="27"/>
      <c r="G44" s="28"/>
      <c r="H44" s="28">
        <f>IF(SUM(H41:H43)&gt;B44,B44,SUM(H41:H43))</f>
        <v>0</v>
      </c>
      <c r="I44" s="10"/>
    </row>
    <row r="45" spans="1:9" ht="15.75" customHeight="1" x14ac:dyDescent="0.25">
      <c r="A45" s="1" t="s">
        <v>54</v>
      </c>
      <c r="B45" s="17">
        <v>0.7</v>
      </c>
      <c r="C45" s="18" t="s">
        <v>55</v>
      </c>
      <c r="D45" s="19">
        <v>4</v>
      </c>
      <c r="E45" s="19">
        <f>IF(F45&gt;D45,D45,F45)</f>
        <v>0</v>
      </c>
      <c r="F45" s="20"/>
      <c r="G45" s="21"/>
      <c r="H45" s="22">
        <f>IF(F45&gt;D45,D45,F45)*B45</f>
        <v>0</v>
      </c>
      <c r="I45" s="10">
        <f t="shared" si="8"/>
        <v>0</v>
      </c>
    </row>
    <row r="46" spans="1:9" ht="15.75" customHeight="1" x14ac:dyDescent="0.25">
      <c r="A46" s="29" t="s">
        <v>56</v>
      </c>
      <c r="B46" s="17"/>
      <c r="C46" s="18"/>
      <c r="D46" s="19"/>
      <c r="E46" s="19"/>
      <c r="F46" s="20"/>
      <c r="G46" s="21"/>
      <c r="H46" s="42">
        <f>SUM(H44,H40,H36,H32,H25,H45)*0.2</f>
        <v>0</v>
      </c>
      <c r="I46" s="10">
        <f t="shared" si="8"/>
        <v>0</v>
      </c>
    </row>
    <row r="47" spans="1:9" ht="15.75" customHeight="1" x14ac:dyDescent="0.25">
      <c r="A47" s="32" t="s">
        <v>57</v>
      </c>
      <c r="B47" s="33"/>
      <c r="C47" s="34" t="s">
        <v>5</v>
      </c>
      <c r="D47" s="35"/>
      <c r="E47" s="35"/>
      <c r="F47" s="36"/>
      <c r="G47" s="37"/>
      <c r="H47" s="43"/>
      <c r="I47" s="10">
        <f t="shared" si="8"/>
        <v>0</v>
      </c>
    </row>
    <row r="48" spans="1:9" ht="15.75" customHeight="1" x14ac:dyDescent="0.25">
      <c r="A48" s="1" t="s">
        <v>58</v>
      </c>
      <c r="B48" s="17">
        <v>0.3</v>
      </c>
      <c r="C48" s="18" t="s">
        <v>59</v>
      </c>
      <c r="D48" s="19"/>
      <c r="E48" s="19"/>
      <c r="F48" s="20"/>
      <c r="G48" s="21"/>
      <c r="H48" s="22">
        <f>IF(F48&lt;21,$B48*F48,$B48*20)</f>
        <v>0</v>
      </c>
    </row>
    <row r="49" spans="1:9" ht="15.75" customHeight="1" x14ac:dyDescent="0.25">
      <c r="A49" s="1" t="s">
        <v>60</v>
      </c>
      <c r="B49" s="17">
        <v>1.5</v>
      </c>
      <c r="C49" s="18" t="s">
        <v>61</v>
      </c>
      <c r="D49" s="19"/>
      <c r="E49" s="19"/>
      <c r="F49" s="20"/>
      <c r="G49" s="21"/>
      <c r="H49" s="22">
        <f>($B49*F49)</f>
        <v>0</v>
      </c>
    </row>
    <row r="50" spans="1:9" ht="15.75" customHeight="1" x14ac:dyDescent="0.25">
      <c r="A50" s="1" t="s">
        <v>62</v>
      </c>
      <c r="B50" s="17">
        <v>1.25</v>
      </c>
      <c r="C50" s="18" t="s">
        <v>63</v>
      </c>
      <c r="D50" s="19"/>
      <c r="E50" s="19"/>
      <c r="F50" s="20"/>
      <c r="G50" s="21"/>
      <c r="H50" s="22">
        <f>IF(F50&lt;11,$B50*F50,$B50*10)</f>
        <v>0</v>
      </c>
    </row>
    <row r="51" spans="1:9" ht="15.75" customHeight="1" x14ac:dyDescent="0.25">
      <c r="A51" s="1" t="s">
        <v>64</v>
      </c>
      <c r="B51" s="17">
        <v>2.5</v>
      </c>
      <c r="C51" s="18" t="s">
        <v>65</v>
      </c>
      <c r="D51" s="19"/>
      <c r="E51" s="19"/>
      <c r="F51" s="20"/>
      <c r="G51" s="21"/>
      <c r="H51" s="22">
        <f>IF(F51&lt;4,$B51*F51,$B51*3)</f>
        <v>0</v>
      </c>
    </row>
    <row r="52" spans="1:9" ht="15.75" customHeight="1" x14ac:dyDescent="0.25">
      <c r="A52" s="1" t="s">
        <v>66</v>
      </c>
      <c r="B52" s="17">
        <v>0.7</v>
      </c>
      <c r="C52" s="18" t="s">
        <v>67</v>
      </c>
      <c r="D52" s="19"/>
      <c r="E52" s="19"/>
      <c r="F52" s="20"/>
      <c r="G52" s="21"/>
      <c r="H52" s="22">
        <f>IF(F52&lt;3,$B52*F52,$B52*2)</f>
        <v>0</v>
      </c>
      <c r="I52" s="41"/>
    </row>
    <row r="53" spans="1:9" ht="15.75" customHeight="1" x14ac:dyDescent="0.25">
      <c r="A53" s="1" t="s">
        <v>68</v>
      </c>
      <c r="B53" s="17">
        <v>2</v>
      </c>
      <c r="C53" s="18" t="s">
        <v>50</v>
      </c>
      <c r="D53" s="19"/>
      <c r="E53" s="19"/>
      <c r="F53" s="20"/>
      <c r="G53" s="21"/>
      <c r="H53" s="22">
        <f>IF(F53&lt;4,$B53*F53,$B53*3)</f>
        <v>0</v>
      </c>
    </row>
    <row r="54" spans="1:9" ht="15.75" customHeight="1" x14ac:dyDescent="0.25">
      <c r="A54" s="1" t="s">
        <v>69</v>
      </c>
      <c r="B54" s="17">
        <v>1.25</v>
      </c>
      <c r="C54" s="18" t="s">
        <v>50</v>
      </c>
      <c r="D54" s="19"/>
      <c r="E54" s="19"/>
      <c r="F54" s="20"/>
      <c r="G54" s="21"/>
      <c r="H54" s="22">
        <f>IF(F54&lt;4,$B54*F54,$B54*3)</f>
        <v>0</v>
      </c>
    </row>
    <row r="55" spans="1:9" ht="15.75" customHeight="1" x14ac:dyDescent="0.25">
      <c r="A55" s="1" t="s">
        <v>70</v>
      </c>
      <c r="B55" s="17">
        <v>0.5</v>
      </c>
      <c r="C55" s="18" t="s">
        <v>50</v>
      </c>
      <c r="D55" s="19"/>
      <c r="E55" s="19"/>
      <c r="F55" s="20"/>
      <c r="G55" s="21"/>
      <c r="H55" s="22">
        <f>IF(F55&lt;4,$B55*F55,$B55*3)</f>
        <v>0</v>
      </c>
    </row>
    <row r="56" spans="1:9" ht="15.75" customHeight="1" x14ac:dyDescent="0.25">
      <c r="A56" s="1" t="s">
        <v>71</v>
      </c>
      <c r="B56" s="17">
        <v>2</v>
      </c>
      <c r="C56" s="18" t="s">
        <v>50</v>
      </c>
      <c r="D56" s="19"/>
      <c r="E56" s="19"/>
      <c r="F56" s="20"/>
      <c r="G56" s="21"/>
      <c r="H56" s="22">
        <f>IF(F56&lt;4,$B56*F56,$B56*3)</f>
        <v>0</v>
      </c>
    </row>
    <row r="57" spans="1:9" ht="15.75" customHeight="1" x14ac:dyDescent="0.25">
      <c r="A57" s="1" t="s">
        <v>72</v>
      </c>
      <c r="B57" s="17">
        <v>0.7</v>
      </c>
      <c r="C57" s="18" t="s">
        <v>73</v>
      </c>
      <c r="D57" s="19"/>
      <c r="E57" s="19"/>
      <c r="F57" s="20"/>
      <c r="G57" s="21"/>
      <c r="H57" s="22">
        <f>IF(F57&lt;3,$B57*F57,$B57*2)</f>
        <v>0</v>
      </c>
    </row>
    <row r="58" spans="1:9" ht="15.75" customHeight="1" x14ac:dyDescent="0.25">
      <c r="A58" s="1" t="s">
        <v>74</v>
      </c>
      <c r="B58" s="17">
        <v>0.7</v>
      </c>
      <c r="C58" s="18" t="s">
        <v>75</v>
      </c>
      <c r="D58" s="19"/>
      <c r="E58" s="19"/>
      <c r="F58" s="20"/>
      <c r="G58" s="21"/>
      <c r="H58" s="22">
        <f>IF(F58&lt;3,$B58*F58,$B58*2)</f>
        <v>0</v>
      </c>
    </row>
    <row r="59" spans="1:9" ht="15.75" customHeight="1" x14ac:dyDescent="0.25">
      <c r="A59" s="1" t="s">
        <v>76</v>
      </c>
      <c r="B59" s="17">
        <v>1.25</v>
      </c>
      <c r="C59" s="18" t="s">
        <v>77</v>
      </c>
      <c r="D59" s="19"/>
      <c r="E59" s="19"/>
      <c r="F59" s="20"/>
      <c r="G59" s="21"/>
      <c r="H59" s="22">
        <f>IF(F59&lt;5,$B59*F59,$B59*4)</f>
        <v>0</v>
      </c>
    </row>
    <row r="60" spans="1:9" ht="15.75" customHeight="1" x14ac:dyDescent="0.25">
      <c r="A60" s="1" t="s">
        <v>78</v>
      </c>
      <c r="B60" s="17">
        <v>1.25</v>
      </c>
      <c r="C60" s="18"/>
      <c r="D60" s="19"/>
      <c r="E60" s="19"/>
      <c r="F60" s="20"/>
      <c r="G60" s="21"/>
      <c r="H60" s="22">
        <f>IF(F60&lt;5,$B60*F60,$B60*4)</f>
        <v>0</v>
      </c>
    </row>
    <row r="61" spans="1:9" ht="15.75" customHeight="1" x14ac:dyDescent="0.25">
      <c r="A61" s="58" t="s">
        <v>79</v>
      </c>
      <c r="B61" s="17">
        <v>1.5</v>
      </c>
      <c r="C61" s="44"/>
      <c r="D61" s="44"/>
      <c r="E61" s="44"/>
      <c r="F61" s="40"/>
      <c r="G61" s="40"/>
      <c r="H61" s="40">
        <f>IF(F61&lt;5,$B61*F61,$B61*4)</f>
        <v>0</v>
      </c>
    </row>
    <row r="62" spans="1:9" ht="15.75" customHeight="1" x14ac:dyDescent="0.25">
      <c r="A62" s="58"/>
      <c r="B62" s="17">
        <v>2.5</v>
      </c>
      <c r="C62" s="44"/>
      <c r="D62" s="44"/>
      <c r="E62" s="44"/>
      <c r="F62" s="40"/>
      <c r="G62" s="40"/>
      <c r="H62" s="40">
        <f>IF(F62&lt;5,$B62*F62,$B62*4)</f>
        <v>0</v>
      </c>
    </row>
    <row r="63" spans="1:9" ht="15.75" customHeight="1" x14ac:dyDescent="0.25">
      <c r="A63" s="45" t="s">
        <v>80</v>
      </c>
      <c r="B63" s="46">
        <v>2</v>
      </c>
      <c r="C63" s="47" t="s">
        <v>73</v>
      </c>
      <c r="D63" s="48"/>
      <c r="E63" s="48"/>
      <c r="F63" s="49"/>
      <c r="G63" s="50"/>
      <c r="H63" s="51">
        <f>IF(F63&lt;3,$B63*F63,$B63*2)</f>
        <v>0</v>
      </c>
    </row>
    <row r="64" spans="1:9" ht="30" customHeight="1" x14ac:dyDescent="0.25">
      <c r="A64" s="52" t="s">
        <v>81</v>
      </c>
      <c r="B64" s="46">
        <v>0.3</v>
      </c>
      <c r="C64" s="47" t="s">
        <v>50</v>
      </c>
      <c r="D64" s="48"/>
      <c r="E64" s="48"/>
      <c r="F64" s="53"/>
      <c r="G64" s="50"/>
      <c r="H64" s="51">
        <f>IF(F64&lt;4,$B64*F64,$B64*3)</f>
        <v>0</v>
      </c>
    </row>
    <row r="65" spans="1:8" ht="15.75" customHeight="1" x14ac:dyDescent="0.25">
      <c r="A65" s="54" t="s">
        <v>82</v>
      </c>
      <c r="B65" s="17"/>
      <c r="C65" s="44"/>
      <c r="D65" s="44"/>
      <c r="E65" s="44"/>
      <c r="F65" s="40"/>
      <c r="G65" s="40"/>
      <c r="H65" s="17">
        <f>SUM(H48:H64)*0.2</f>
        <v>0</v>
      </c>
    </row>
    <row r="66" spans="1:8" ht="15.75" customHeight="1" x14ac:dyDescent="0.25">
      <c r="A66" s="41"/>
    </row>
    <row r="67" spans="1:8" ht="15.75" customHeight="1" x14ac:dyDescent="0.25">
      <c r="A67" s="41"/>
    </row>
    <row r="68" spans="1:8" ht="15.75" customHeight="1" x14ac:dyDescent="0.25">
      <c r="A68" s="41"/>
    </row>
    <row r="69" spans="1:8" ht="15.75" customHeight="1" x14ac:dyDescent="0.25">
      <c r="A69" s="41"/>
    </row>
    <row r="70" spans="1:8" ht="15.75" customHeight="1" x14ac:dyDescent="0.25">
      <c r="A70" s="41"/>
    </row>
    <row r="71" spans="1:8" ht="15.75" customHeight="1" x14ac:dyDescent="0.25">
      <c r="A71" s="41"/>
    </row>
    <row r="72" spans="1:8" ht="15.75" customHeight="1" x14ac:dyDescent="0.25">
      <c r="A72" s="41"/>
    </row>
    <row r="73" spans="1:8" ht="15.75" customHeight="1" x14ac:dyDescent="0.25">
      <c r="A73" s="41"/>
    </row>
    <row r="74" spans="1:8" ht="15.75" customHeight="1" x14ac:dyDescent="0.25">
      <c r="A74" s="41"/>
    </row>
    <row r="75" spans="1:8" ht="15.75" customHeight="1" x14ac:dyDescent="0.25">
      <c r="A75" s="41"/>
    </row>
    <row r="76" spans="1:8" ht="15.75" customHeight="1" x14ac:dyDescent="0.25">
      <c r="A76" s="41"/>
    </row>
    <row r="77" spans="1:8" ht="15.75" customHeight="1" x14ac:dyDescent="0.25">
      <c r="A77" s="41"/>
    </row>
    <row r="78" spans="1:8" ht="15.75" customHeight="1" x14ac:dyDescent="0.25">
      <c r="A78" s="41"/>
    </row>
    <row r="79" spans="1:8" ht="15.75" customHeight="1" x14ac:dyDescent="0.25">
      <c r="A79" s="41"/>
    </row>
    <row r="80" spans="1:8" ht="15.75" customHeight="1" x14ac:dyDescent="0.25">
      <c r="A80" s="41"/>
    </row>
    <row r="81" spans="1:1" ht="15.75" customHeight="1" x14ac:dyDescent="0.25">
      <c r="A81" s="41"/>
    </row>
    <row r="82" spans="1:1" ht="15.75" customHeight="1" x14ac:dyDescent="0.25">
      <c r="A82" s="41"/>
    </row>
    <row r="83" spans="1:1" ht="15.75" customHeight="1" x14ac:dyDescent="0.25">
      <c r="A83" s="41"/>
    </row>
    <row r="84" spans="1:1" ht="15.75" customHeight="1" x14ac:dyDescent="0.25">
      <c r="A84" s="41"/>
    </row>
    <row r="85" spans="1:1" ht="15.75" customHeight="1" x14ac:dyDescent="0.25">
      <c r="A85" s="41"/>
    </row>
    <row r="86" spans="1:1" ht="15.75" customHeight="1" x14ac:dyDescent="0.25">
      <c r="A86" s="41"/>
    </row>
    <row r="87" spans="1:1" ht="15.75" customHeight="1" x14ac:dyDescent="0.25">
      <c r="A87" s="41"/>
    </row>
    <row r="88" spans="1:1" ht="15.75" customHeight="1" x14ac:dyDescent="0.25">
      <c r="A88" s="41"/>
    </row>
    <row r="89" spans="1:1" ht="15.75" customHeight="1" x14ac:dyDescent="0.25">
      <c r="A89" s="41"/>
    </row>
    <row r="90" spans="1:1" ht="15.75" customHeight="1" x14ac:dyDescent="0.25">
      <c r="A90" s="41"/>
    </row>
    <row r="91" spans="1:1" ht="15.75" customHeight="1" x14ac:dyDescent="0.25">
      <c r="A91" s="41"/>
    </row>
    <row r="92" spans="1:1" ht="15.75" customHeight="1" x14ac:dyDescent="0.25">
      <c r="A92" s="41"/>
    </row>
    <row r="93" spans="1:1" ht="15.75" customHeight="1" x14ac:dyDescent="0.25">
      <c r="A93" s="41"/>
    </row>
    <row r="94" spans="1:1" ht="15.75" customHeight="1" x14ac:dyDescent="0.25">
      <c r="A94" s="41"/>
    </row>
    <row r="95" spans="1:1" ht="15.75" customHeight="1" x14ac:dyDescent="0.25">
      <c r="A95" s="41"/>
    </row>
    <row r="96" spans="1:1" ht="15.75" customHeight="1" x14ac:dyDescent="0.25">
      <c r="A96" s="41"/>
    </row>
    <row r="97" spans="1:1" ht="15.75" customHeight="1" x14ac:dyDescent="0.25">
      <c r="A97" s="41"/>
    </row>
    <row r="98" spans="1:1" ht="15.75" customHeight="1" x14ac:dyDescent="0.25">
      <c r="A98" s="41"/>
    </row>
    <row r="99" spans="1:1" ht="15.75" customHeight="1" x14ac:dyDescent="0.25">
      <c r="A99" s="41"/>
    </row>
    <row r="100" spans="1:1" ht="15.75" customHeight="1" x14ac:dyDescent="0.25">
      <c r="A100" s="41"/>
    </row>
    <row r="101" spans="1:1" ht="15.75" customHeight="1" x14ac:dyDescent="0.25">
      <c r="A101" s="41"/>
    </row>
    <row r="102" spans="1:1" ht="15.75" customHeight="1" x14ac:dyDescent="0.25">
      <c r="A102" s="41"/>
    </row>
    <row r="103" spans="1:1" ht="15.75" customHeight="1" x14ac:dyDescent="0.25">
      <c r="A103" s="41"/>
    </row>
    <row r="104" spans="1:1" ht="15.75" customHeight="1" x14ac:dyDescent="0.25">
      <c r="A104" s="41"/>
    </row>
    <row r="105" spans="1:1" ht="15.75" customHeight="1" x14ac:dyDescent="0.25">
      <c r="A105" s="41"/>
    </row>
    <row r="106" spans="1:1" ht="15.75" customHeight="1" x14ac:dyDescent="0.25">
      <c r="A106" s="41"/>
    </row>
    <row r="107" spans="1:1" ht="15.75" customHeight="1" x14ac:dyDescent="0.25">
      <c r="A107" s="41"/>
    </row>
    <row r="108" spans="1:1" ht="15.75" customHeight="1" x14ac:dyDescent="0.25">
      <c r="A108" s="41"/>
    </row>
    <row r="109" spans="1:1" ht="15.75" customHeight="1" x14ac:dyDescent="0.25">
      <c r="A109" s="41"/>
    </row>
    <row r="110" spans="1:1" ht="15.75" customHeight="1" x14ac:dyDescent="0.25">
      <c r="A110" s="41"/>
    </row>
    <row r="111" spans="1:1" ht="15.75" customHeight="1" x14ac:dyDescent="0.25">
      <c r="A111" s="41"/>
    </row>
    <row r="112" spans="1:1" ht="15.75" customHeight="1" x14ac:dyDescent="0.25">
      <c r="A112" s="41"/>
    </row>
    <row r="113" spans="1:1" ht="15.75" customHeight="1" x14ac:dyDescent="0.25">
      <c r="A113" s="41"/>
    </row>
    <row r="114" spans="1:1" ht="15.75" customHeight="1" x14ac:dyDescent="0.25">
      <c r="A114" s="41"/>
    </row>
    <row r="115" spans="1:1" ht="15.75" customHeight="1" x14ac:dyDescent="0.25">
      <c r="A115" s="41"/>
    </row>
    <row r="116" spans="1:1" ht="15.75" customHeight="1" x14ac:dyDescent="0.25">
      <c r="A116" s="41"/>
    </row>
    <row r="117" spans="1:1" ht="15.75" customHeight="1" x14ac:dyDescent="0.25">
      <c r="A117" s="41"/>
    </row>
    <row r="118" spans="1:1" ht="15.75" customHeight="1" x14ac:dyDescent="0.25">
      <c r="A118" s="41"/>
    </row>
    <row r="119" spans="1:1" ht="15.75" customHeight="1" x14ac:dyDescent="0.25">
      <c r="A119" s="41"/>
    </row>
    <row r="120" spans="1:1" ht="15.75" customHeight="1" x14ac:dyDescent="0.25">
      <c r="A120" s="41"/>
    </row>
    <row r="121" spans="1:1" ht="15.75" customHeight="1" x14ac:dyDescent="0.25">
      <c r="A121" s="41"/>
    </row>
    <row r="122" spans="1:1" ht="15.75" customHeight="1" x14ac:dyDescent="0.25">
      <c r="A122" s="41"/>
    </row>
    <row r="123" spans="1:1" ht="15.75" customHeight="1" x14ac:dyDescent="0.25">
      <c r="A123" s="41"/>
    </row>
    <row r="124" spans="1:1" ht="15.75" customHeight="1" x14ac:dyDescent="0.25">
      <c r="A124" s="41"/>
    </row>
    <row r="125" spans="1:1" ht="15.75" customHeight="1" x14ac:dyDescent="0.25">
      <c r="A125" s="41"/>
    </row>
    <row r="126" spans="1:1" ht="15.75" customHeight="1" x14ac:dyDescent="0.25">
      <c r="A126" s="41"/>
    </row>
    <row r="127" spans="1:1" ht="15.75" customHeight="1" x14ac:dyDescent="0.25">
      <c r="A127" s="41"/>
    </row>
    <row r="128" spans="1:1" ht="15.75" customHeight="1" x14ac:dyDescent="0.25">
      <c r="A128" s="41"/>
    </row>
    <row r="129" spans="1:1" ht="15.75" customHeight="1" x14ac:dyDescent="0.25">
      <c r="A129" s="41"/>
    </row>
    <row r="130" spans="1:1" ht="15.75" customHeight="1" x14ac:dyDescent="0.25">
      <c r="A130" s="41"/>
    </row>
    <row r="131" spans="1:1" ht="15.75" customHeight="1" x14ac:dyDescent="0.25">
      <c r="A131" s="41"/>
    </row>
    <row r="132" spans="1:1" ht="15.75" customHeight="1" x14ac:dyDescent="0.25">
      <c r="A132" s="41"/>
    </row>
    <row r="133" spans="1:1" ht="15.75" customHeight="1" x14ac:dyDescent="0.25">
      <c r="A133" s="41"/>
    </row>
    <row r="134" spans="1:1" ht="15.75" customHeight="1" x14ac:dyDescent="0.25">
      <c r="A134" s="41"/>
    </row>
    <row r="135" spans="1:1" ht="15.75" customHeight="1" x14ac:dyDescent="0.25">
      <c r="A135" s="41"/>
    </row>
    <row r="136" spans="1:1" ht="15.75" customHeight="1" x14ac:dyDescent="0.25">
      <c r="A136" s="41"/>
    </row>
    <row r="137" spans="1:1" ht="15.75" customHeight="1" x14ac:dyDescent="0.25">
      <c r="A137" s="41"/>
    </row>
    <row r="138" spans="1:1" ht="15.75" customHeight="1" x14ac:dyDescent="0.25">
      <c r="A138" s="41"/>
    </row>
    <row r="139" spans="1:1" ht="15.75" customHeight="1" x14ac:dyDescent="0.25">
      <c r="A139" s="41"/>
    </row>
    <row r="140" spans="1:1" ht="15.75" customHeight="1" x14ac:dyDescent="0.25">
      <c r="A140" s="41"/>
    </row>
    <row r="141" spans="1:1" ht="15.75" customHeight="1" x14ac:dyDescent="0.25">
      <c r="A141" s="41"/>
    </row>
    <row r="142" spans="1:1" ht="15.75" customHeight="1" x14ac:dyDescent="0.25">
      <c r="A142" s="41"/>
    </row>
    <row r="143" spans="1:1" ht="15.75" customHeight="1" x14ac:dyDescent="0.25">
      <c r="A143" s="41"/>
    </row>
    <row r="144" spans="1:1" ht="15.75" customHeight="1" x14ac:dyDescent="0.25">
      <c r="A144" s="41"/>
    </row>
    <row r="145" spans="1:1" ht="15.75" customHeight="1" x14ac:dyDescent="0.25">
      <c r="A145" s="41"/>
    </row>
    <row r="146" spans="1:1" ht="15.75" customHeight="1" x14ac:dyDescent="0.25">
      <c r="A146" s="41"/>
    </row>
    <row r="147" spans="1:1" ht="15.75" customHeight="1" x14ac:dyDescent="0.25">
      <c r="A147" s="41"/>
    </row>
    <row r="148" spans="1:1" ht="15.75" customHeight="1" x14ac:dyDescent="0.25">
      <c r="A148" s="41"/>
    </row>
    <row r="149" spans="1:1" ht="15.75" customHeight="1" x14ac:dyDescent="0.25">
      <c r="A149" s="41"/>
    </row>
    <row r="150" spans="1:1" ht="15.75" customHeight="1" x14ac:dyDescent="0.25">
      <c r="A150" s="41"/>
    </row>
    <row r="151" spans="1:1" ht="15.75" customHeight="1" x14ac:dyDescent="0.25">
      <c r="A151" s="41"/>
    </row>
    <row r="152" spans="1:1" ht="15.75" customHeight="1" x14ac:dyDescent="0.25">
      <c r="A152" s="41"/>
    </row>
    <row r="153" spans="1:1" ht="15.75" customHeight="1" x14ac:dyDescent="0.25">
      <c r="A153" s="41"/>
    </row>
    <row r="154" spans="1:1" ht="15.75" customHeight="1" x14ac:dyDescent="0.25">
      <c r="A154" s="41"/>
    </row>
    <row r="155" spans="1:1" ht="15.75" customHeight="1" x14ac:dyDescent="0.25">
      <c r="A155" s="41"/>
    </row>
    <row r="156" spans="1:1" ht="15.75" customHeight="1" x14ac:dyDescent="0.25">
      <c r="A156" s="41"/>
    </row>
    <row r="157" spans="1:1" ht="15.75" customHeight="1" x14ac:dyDescent="0.25">
      <c r="A157" s="41"/>
    </row>
    <row r="158" spans="1:1" ht="15.75" customHeight="1" x14ac:dyDescent="0.25">
      <c r="A158" s="41"/>
    </row>
    <row r="159" spans="1:1" ht="15.75" customHeight="1" x14ac:dyDescent="0.25">
      <c r="A159" s="41"/>
    </row>
    <row r="160" spans="1:1" ht="15.75" customHeight="1" x14ac:dyDescent="0.25">
      <c r="A160" s="41"/>
    </row>
    <row r="161" spans="1:1" ht="15.75" customHeight="1" x14ac:dyDescent="0.25">
      <c r="A161" s="41"/>
    </row>
    <row r="162" spans="1:1" ht="15.75" customHeight="1" x14ac:dyDescent="0.25">
      <c r="A162" s="41"/>
    </row>
    <row r="163" spans="1:1" ht="15.75" customHeight="1" x14ac:dyDescent="0.25">
      <c r="A163" s="41"/>
    </row>
    <row r="164" spans="1:1" ht="15.75" customHeight="1" x14ac:dyDescent="0.25">
      <c r="A164" s="41"/>
    </row>
    <row r="165" spans="1:1" ht="15.75" customHeight="1" x14ac:dyDescent="0.25">
      <c r="A165" s="41"/>
    </row>
    <row r="166" spans="1:1" ht="15.75" customHeight="1" x14ac:dyDescent="0.25">
      <c r="A166" s="41"/>
    </row>
    <row r="167" spans="1:1" ht="15.75" customHeight="1" x14ac:dyDescent="0.25">
      <c r="A167" s="41"/>
    </row>
    <row r="168" spans="1:1" ht="15.75" customHeight="1" x14ac:dyDescent="0.25">
      <c r="A168" s="41"/>
    </row>
    <row r="169" spans="1:1" ht="15.75" customHeight="1" x14ac:dyDescent="0.25">
      <c r="A169" s="41"/>
    </row>
    <row r="170" spans="1:1" ht="15.75" customHeight="1" x14ac:dyDescent="0.25">
      <c r="A170" s="41"/>
    </row>
    <row r="171" spans="1:1" ht="15.75" customHeight="1" x14ac:dyDescent="0.25">
      <c r="A171" s="41"/>
    </row>
    <row r="172" spans="1:1" ht="15.75" customHeight="1" x14ac:dyDescent="0.25">
      <c r="A172" s="41"/>
    </row>
    <row r="173" spans="1:1" ht="15.75" customHeight="1" x14ac:dyDescent="0.25">
      <c r="A173" s="41"/>
    </row>
    <row r="174" spans="1:1" ht="15.75" customHeight="1" x14ac:dyDescent="0.25">
      <c r="A174" s="41"/>
    </row>
    <row r="175" spans="1:1" ht="15.75" customHeight="1" x14ac:dyDescent="0.25">
      <c r="A175" s="41"/>
    </row>
    <row r="176" spans="1:1" ht="15.75" customHeight="1" x14ac:dyDescent="0.25">
      <c r="A176" s="41"/>
    </row>
    <row r="177" spans="1:1" ht="15.75" customHeight="1" x14ac:dyDescent="0.25">
      <c r="A177" s="41"/>
    </row>
    <row r="178" spans="1:1" ht="15.75" customHeight="1" x14ac:dyDescent="0.25">
      <c r="A178" s="41"/>
    </row>
    <row r="179" spans="1:1" ht="15.75" customHeight="1" x14ac:dyDescent="0.25">
      <c r="A179" s="41"/>
    </row>
    <row r="180" spans="1:1" ht="15.75" customHeight="1" x14ac:dyDescent="0.25">
      <c r="A180" s="41"/>
    </row>
    <row r="181" spans="1:1" ht="15.75" customHeight="1" x14ac:dyDescent="0.25">
      <c r="A181" s="41"/>
    </row>
    <row r="182" spans="1:1" ht="15.75" customHeight="1" x14ac:dyDescent="0.25">
      <c r="A182" s="41"/>
    </row>
    <row r="183" spans="1:1" ht="15.75" customHeight="1" x14ac:dyDescent="0.25">
      <c r="A183" s="41"/>
    </row>
    <row r="184" spans="1:1" ht="15.75" customHeight="1" x14ac:dyDescent="0.25">
      <c r="A184" s="41"/>
    </row>
    <row r="185" spans="1:1" ht="15.75" customHeight="1" x14ac:dyDescent="0.25">
      <c r="A185" s="41"/>
    </row>
    <row r="186" spans="1:1" ht="15.75" customHeight="1" x14ac:dyDescent="0.25">
      <c r="A186" s="41"/>
    </row>
    <row r="187" spans="1:1" ht="15.75" customHeight="1" x14ac:dyDescent="0.25">
      <c r="A187" s="41"/>
    </row>
    <row r="188" spans="1:1" ht="15.75" customHeight="1" x14ac:dyDescent="0.25">
      <c r="A188" s="41"/>
    </row>
    <row r="189" spans="1:1" ht="15.75" customHeight="1" x14ac:dyDescent="0.25">
      <c r="A189" s="41"/>
    </row>
    <row r="190" spans="1:1" ht="15.75" customHeight="1" x14ac:dyDescent="0.25">
      <c r="A190" s="41"/>
    </row>
    <row r="191" spans="1:1" ht="15.75" customHeight="1" x14ac:dyDescent="0.25">
      <c r="A191" s="41"/>
    </row>
    <row r="192" spans="1:1" ht="15.75" customHeight="1" x14ac:dyDescent="0.25">
      <c r="A192" s="41"/>
    </row>
    <row r="193" spans="1:1" ht="15.75" customHeight="1" x14ac:dyDescent="0.25">
      <c r="A193" s="41"/>
    </row>
    <row r="194" spans="1:1" ht="15.75" customHeight="1" x14ac:dyDescent="0.25">
      <c r="A194" s="41"/>
    </row>
    <row r="195" spans="1:1" ht="15.75" customHeight="1" x14ac:dyDescent="0.25">
      <c r="A195" s="41"/>
    </row>
    <row r="196" spans="1:1" ht="15.75" customHeight="1" x14ac:dyDescent="0.25">
      <c r="A196" s="41"/>
    </row>
    <row r="197" spans="1:1" ht="15.75" customHeight="1" x14ac:dyDescent="0.25">
      <c r="A197" s="41"/>
    </row>
    <row r="198" spans="1:1" ht="15.75" customHeight="1" x14ac:dyDescent="0.25">
      <c r="A198" s="41"/>
    </row>
    <row r="199" spans="1:1" ht="15.75" customHeight="1" x14ac:dyDescent="0.25">
      <c r="A199" s="41"/>
    </row>
    <row r="200" spans="1:1" ht="15.75" customHeight="1" x14ac:dyDescent="0.25">
      <c r="A200" s="41"/>
    </row>
    <row r="201" spans="1:1" ht="15.75" customHeight="1" x14ac:dyDescent="0.25">
      <c r="A201" s="41"/>
    </row>
    <row r="202" spans="1:1" ht="15.75" customHeight="1" x14ac:dyDescent="0.25">
      <c r="A202" s="41"/>
    </row>
    <row r="203" spans="1:1" ht="15.75" customHeight="1" x14ac:dyDescent="0.25">
      <c r="A203" s="41"/>
    </row>
    <row r="204" spans="1:1" ht="15.75" customHeight="1" x14ac:dyDescent="0.25">
      <c r="A204" s="41"/>
    </row>
    <row r="205" spans="1:1" ht="15.75" customHeight="1" x14ac:dyDescent="0.25">
      <c r="A205" s="41"/>
    </row>
    <row r="206" spans="1:1" ht="15.75" customHeight="1" x14ac:dyDescent="0.25">
      <c r="A206" s="41"/>
    </row>
    <row r="207" spans="1:1" ht="15.75" customHeight="1" x14ac:dyDescent="0.25">
      <c r="A207" s="41"/>
    </row>
    <row r="208" spans="1:1" ht="15.75" customHeight="1" x14ac:dyDescent="0.25">
      <c r="A208" s="41"/>
    </row>
    <row r="209" spans="1:1" ht="15.75" customHeight="1" x14ac:dyDescent="0.25">
      <c r="A209" s="41"/>
    </row>
    <row r="210" spans="1:1" ht="15.75" customHeight="1" x14ac:dyDescent="0.25">
      <c r="A210" s="41"/>
    </row>
    <row r="211" spans="1:1" ht="15.75" customHeight="1" x14ac:dyDescent="0.25">
      <c r="A211" s="41"/>
    </row>
    <row r="212" spans="1:1" ht="15.75" customHeight="1" x14ac:dyDescent="0.25">
      <c r="A212" s="41"/>
    </row>
    <row r="213" spans="1:1" ht="15.75" customHeight="1" x14ac:dyDescent="0.25">
      <c r="A213" s="41"/>
    </row>
    <row r="214" spans="1:1" ht="15.75" customHeight="1" x14ac:dyDescent="0.25">
      <c r="A214" s="41"/>
    </row>
    <row r="215" spans="1:1" ht="15.75" customHeight="1" x14ac:dyDescent="0.25">
      <c r="A215" s="41"/>
    </row>
    <row r="216" spans="1:1" ht="15.75" customHeight="1" x14ac:dyDescent="0.25">
      <c r="A216" s="41"/>
    </row>
    <row r="217" spans="1:1" ht="15.75" customHeight="1" x14ac:dyDescent="0.25">
      <c r="A217" s="41"/>
    </row>
    <row r="218" spans="1:1" ht="15.75" customHeight="1" x14ac:dyDescent="0.25">
      <c r="A218" s="41"/>
    </row>
    <row r="219" spans="1:1" ht="15.75" customHeight="1" x14ac:dyDescent="0.25">
      <c r="A219" s="41"/>
    </row>
    <row r="220" spans="1:1" ht="15.75" customHeight="1" x14ac:dyDescent="0.25">
      <c r="A220" s="41"/>
    </row>
    <row r="221" spans="1:1" ht="15.75" customHeight="1" x14ac:dyDescent="0.25">
      <c r="A221" s="41"/>
    </row>
    <row r="222" spans="1:1" ht="15.75" customHeight="1" x14ac:dyDescent="0.25">
      <c r="A222" s="41"/>
    </row>
    <row r="223" spans="1:1" ht="15.75" customHeight="1" x14ac:dyDescent="0.25">
      <c r="A223" s="41"/>
    </row>
    <row r="224" spans="1:1" ht="15.75" customHeight="1" x14ac:dyDescent="0.25">
      <c r="A224" s="41"/>
    </row>
    <row r="225" spans="1:1" ht="15.75" customHeight="1" x14ac:dyDescent="0.25">
      <c r="A225" s="41"/>
    </row>
    <row r="226" spans="1:1" ht="15.75" customHeight="1" x14ac:dyDescent="0.25">
      <c r="A226" s="41"/>
    </row>
    <row r="227" spans="1:1" ht="15.75" customHeight="1" x14ac:dyDescent="0.25">
      <c r="A227" s="41"/>
    </row>
    <row r="228" spans="1:1" ht="15.75" customHeight="1" x14ac:dyDescent="0.25">
      <c r="A228" s="41"/>
    </row>
    <row r="229" spans="1:1" ht="15.75" customHeight="1" x14ac:dyDescent="0.25">
      <c r="A229" s="41"/>
    </row>
    <row r="230" spans="1:1" ht="15.75" customHeight="1" x14ac:dyDescent="0.25">
      <c r="A230" s="41"/>
    </row>
    <row r="231" spans="1:1" ht="15.75" customHeight="1" x14ac:dyDescent="0.25">
      <c r="A231" s="41"/>
    </row>
    <row r="232" spans="1:1" ht="15.75" customHeight="1" x14ac:dyDescent="0.25">
      <c r="A232" s="41"/>
    </row>
    <row r="233" spans="1:1" ht="15.75" customHeight="1" x14ac:dyDescent="0.25">
      <c r="A233" s="41"/>
    </row>
    <row r="234" spans="1:1" ht="15.75" customHeight="1" x14ac:dyDescent="0.25">
      <c r="A234" s="41"/>
    </row>
    <row r="235" spans="1:1" ht="15.75" customHeight="1" x14ac:dyDescent="0.25">
      <c r="A235" s="41"/>
    </row>
    <row r="236" spans="1:1" ht="15.75" customHeight="1" x14ac:dyDescent="0.25">
      <c r="A236" s="41"/>
    </row>
    <row r="237" spans="1:1" ht="15.75" customHeight="1" x14ac:dyDescent="0.25">
      <c r="A237" s="41"/>
    </row>
    <row r="238" spans="1:1" ht="15.75" customHeight="1" x14ac:dyDescent="0.25">
      <c r="A238" s="41"/>
    </row>
    <row r="239" spans="1:1" ht="15.75" customHeight="1" x14ac:dyDescent="0.25">
      <c r="A239" s="41"/>
    </row>
    <row r="240" spans="1:1" ht="15.75" customHeight="1" x14ac:dyDescent="0.25">
      <c r="A240" s="41"/>
    </row>
    <row r="241" spans="1:1" ht="15.75" customHeight="1" x14ac:dyDescent="0.25">
      <c r="A241" s="41"/>
    </row>
    <row r="242" spans="1:1" ht="15.75" customHeight="1" x14ac:dyDescent="0.25">
      <c r="A242" s="41"/>
    </row>
    <row r="243" spans="1:1" ht="15.75" customHeight="1" x14ac:dyDescent="0.25">
      <c r="A243" s="41"/>
    </row>
    <row r="244" spans="1:1" ht="15.75" customHeight="1" x14ac:dyDescent="0.25">
      <c r="A244" s="41"/>
    </row>
    <row r="245" spans="1:1" ht="15.75" customHeight="1" x14ac:dyDescent="0.25">
      <c r="A245" s="41"/>
    </row>
    <row r="246" spans="1:1" ht="15.75" customHeight="1" x14ac:dyDescent="0.25">
      <c r="A246" s="41"/>
    </row>
    <row r="247" spans="1:1" ht="15.75" customHeight="1" x14ac:dyDescent="0.25">
      <c r="A247" s="41"/>
    </row>
    <row r="248" spans="1:1" ht="15.75" customHeight="1" x14ac:dyDescent="0.25">
      <c r="A248" s="41"/>
    </row>
    <row r="249" spans="1:1" ht="15.75" customHeight="1" x14ac:dyDescent="0.25">
      <c r="A249" s="41"/>
    </row>
    <row r="250" spans="1:1" ht="15.75" customHeight="1" x14ac:dyDescent="0.25">
      <c r="A250" s="41"/>
    </row>
    <row r="251" spans="1:1" ht="15.75" customHeight="1" x14ac:dyDescent="0.25">
      <c r="A251" s="41"/>
    </row>
    <row r="252" spans="1:1" ht="15.75" customHeight="1" x14ac:dyDescent="0.25">
      <c r="A252" s="41"/>
    </row>
    <row r="253" spans="1:1" ht="15.75" customHeight="1" x14ac:dyDescent="0.25">
      <c r="A253" s="41"/>
    </row>
    <row r="254" spans="1:1" ht="15.75" customHeight="1" x14ac:dyDescent="0.25">
      <c r="A254" s="41"/>
    </row>
    <row r="255" spans="1:1" ht="15.75" customHeight="1" x14ac:dyDescent="0.25">
      <c r="A255" s="41"/>
    </row>
    <row r="256" spans="1:1" ht="15.75" customHeight="1" x14ac:dyDescent="0.25">
      <c r="A256" s="41"/>
    </row>
    <row r="257" spans="1:1" ht="15.75" customHeight="1" x14ac:dyDescent="0.25">
      <c r="A257" s="41"/>
    </row>
    <row r="258" spans="1:1" ht="15.75" customHeight="1" x14ac:dyDescent="0.25">
      <c r="A258" s="41"/>
    </row>
    <row r="259" spans="1:1" ht="15.75" customHeight="1" x14ac:dyDescent="0.25">
      <c r="A259" s="41"/>
    </row>
    <row r="260" spans="1:1" ht="15.75" customHeight="1" x14ac:dyDescent="0.25">
      <c r="A260" s="41"/>
    </row>
    <row r="261" spans="1:1" ht="15.75" customHeight="1" x14ac:dyDescent="0.25">
      <c r="A261" s="41"/>
    </row>
    <row r="262" spans="1:1" ht="15.75" customHeight="1" x14ac:dyDescent="0.25">
      <c r="A262" s="41"/>
    </row>
    <row r="263" spans="1:1" ht="15.75" customHeight="1" x14ac:dyDescent="0.25">
      <c r="A263" s="41"/>
    </row>
    <row r="264" spans="1:1" ht="15.75" customHeight="1" x14ac:dyDescent="0.25">
      <c r="A264" s="41"/>
    </row>
    <row r="265" spans="1:1" ht="15.75" customHeight="1" x14ac:dyDescent="0.25">
      <c r="A265" s="41"/>
    </row>
    <row r="266" spans="1:1" ht="15.75" customHeight="1" x14ac:dyDescent="0.25">
      <c r="A266" s="41"/>
    </row>
    <row r="267" spans="1:1" ht="15.75" customHeight="1" x14ac:dyDescent="0.25">
      <c r="A267" s="41"/>
    </row>
    <row r="268" spans="1:1" ht="15.75" customHeight="1" x14ac:dyDescent="0.25">
      <c r="A268" s="41"/>
    </row>
    <row r="269" spans="1:1" ht="15.75" customHeight="1" x14ac:dyDescent="0.25">
      <c r="A269" s="41"/>
    </row>
    <row r="270" spans="1:1" ht="15.75" customHeight="1" x14ac:dyDescent="0.25">
      <c r="A270" s="41"/>
    </row>
    <row r="271" spans="1:1" ht="15.75" customHeight="1" x14ac:dyDescent="0.25">
      <c r="A271" s="41"/>
    </row>
    <row r="272" spans="1:1" ht="15.75" customHeight="1" x14ac:dyDescent="0.25">
      <c r="A272" s="41"/>
    </row>
    <row r="273" spans="1:1" ht="15.75" customHeight="1" x14ac:dyDescent="0.25">
      <c r="A273" s="41"/>
    </row>
    <row r="274" spans="1:1" ht="15.75" customHeight="1" x14ac:dyDescent="0.25">
      <c r="A274" s="41"/>
    </row>
    <row r="275" spans="1:1" ht="15.75" customHeight="1" x14ac:dyDescent="0.25">
      <c r="A275" s="41"/>
    </row>
    <row r="276" spans="1:1" ht="15.75" customHeight="1" x14ac:dyDescent="0.25">
      <c r="A276" s="41"/>
    </row>
    <row r="277" spans="1:1" ht="15.75" customHeight="1" x14ac:dyDescent="0.25">
      <c r="A277" s="41"/>
    </row>
    <row r="278" spans="1:1" ht="15.75" customHeight="1" x14ac:dyDescent="0.25">
      <c r="A278" s="41"/>
    </row>
    <row r="279" spans="1:1" ht="15.75" customHeight="1" x14ac:dyDescent="0.25">
      <c r="A279" s="41"/>
    </row>
    <row r="280" spans="1:1" ht="15.75" customHeight="1" x14ac:dyDescent="0.25">
      <c r="A280" s="41"/>
    </row>
    <row r="281" spans="1:1" ht="15.75" customHeight="1" x14ac:dyDescent="0.25">
      <c r="A281" s="41"/>
    </row>
    <row r="282" spans="1:1" ht="15.75" customHeight="1" x14ac:dyDescent="0.25">
      <c r="A282" s="41"/>
    </row>
    <row r="283" spans="1:1" ht="15.75" customHeight="1" x14ac:dyDescent="0.25">
      <c r="A283" s="41"/>
    </row>
    <row r="284" spans="1:1" ht="15.75" customHeight="1" x14ac:dyDescent="0.25">
      <c r="A284" s="41"/>
    </row>
    <row r="285" spans="1:1" ht="15.75" customHeight="1" x14ac:dyDescent="0.25">
      <c r="A285" s="41"/>
    </row>
    <row r="286" spans="1:1" ht="15.75" customHeight="1" x14ac:dyDescent="0.25">
      <c r="A286" s="41"/>
    </row>
    <row r="287" spans="1:1" ht="15.75" customHeight="1" x14ac:dyDescent="0.25">
      <c r="A287" s="41"/>
    </row>
    <row r="288" spans="1:1" ht="15.75" customHeight="1" x14ac:dyDescent="0.25">
      <c r="A288" s="41"/>
    </row>
    <row r="289" spans="1:1" ht="15.75" customHeight="1" x14ac:dyDescent="0.25">
      <c r="A289" s="41"/>
    </row>
    <row r="290" spans="1:1" ht="15.75" customHeight="1" x14ac:dyDescent="0.25">
      <c r="A290" s="41"/>
    </row>
    <row r="291" spans="1:1" ht="15.75" customHeight="1" x14ac:dyDescent="0.25">
      <c r="A291" s="41"/>
    </row>
    <row r="292" spans="1:1" ht="15.75" customHeight="1" x14ac:dyDescent="0.25">
      <c r="A292" s="41"/>
    </row>
    <row r="293" spans="1:1" ht="15.75" customHeight="1" x14ac:dyDescent="0.25">
      <c r="A293" s="41"/>
    </row>
    <row r="294" spans="1:1" ht="15.75" customHeight="1" x14ac:dyDescent="0.25">
      <c r="A294" s="41"/>
    </row>
    <row r="295" spans="1:1" ht="15.75" customHeight="1" x14ac:dyDescent="0.25">
      <c r="A295" s="41"/>
    </row>
    <row r="296" spans="1:1" ht="15.75" customHeight="1" x14ac:dyDescent="0.25">
      <c r="A296" s="41"/>
    </row>
    <row r="297" spans="1:1" ht="15.75" customHeight="1" x14ac:dyDescent="0.25">
      <c r="A297" s="41"/>
    </row>
    <row r="298" spans="1:1" ht="15.75" customHeight="1" x14ac:dyDescent="0.25">
      <c r="A298" s="41"/>
    </row>
    <row r="299" spans="1:1" ht="15.75" customHeight="1" x14ac:dyDescent="0.25">
      <c r="A299" s="41"/>
    </row>
    <row r="300" spans="1:1" ht="15.75" customHeight="1" x14ac:dyDescent="0.25">
      <c r="A300" s="41"/>
    </row>
    <row r="301" spans="1:1" ht="15.75" customHeight="1" x14ac:dyDescent="0.25">
      <c r="A301" s="41"/>
    </row>
    <row r="302" spans="1:1" ht="15.75" customHeight="1" x14ac:dyDescent="0.25">
      <c r="A302" s="41"/>
    </row>
    <row r="303" spans="1:1" ht="15.75" customHeight="1" x14ac:dyDescent="0.25">
      <c r="A303" s="41"/>
    </row>
    <row r="304" spans="1:1" ht="15.75" customHeight="1" x14ac:dyDescent="0.25">
      <c r="A304" s="41"/>
    </row>
    <row r="305" spans="1:1" ht="15.75" customHeight="1" x14ac:dyDescent="0.25">
      <c r="A305" s="41"/>
    </row>
    <row r="306" spans="1:1" ht="15.75" customHeight="1" x14ac:dyDescent="0.25">
      <c r="A306" s="41"/>
    </row>
    <row r="307" spans="1:1" ht="15.75" customHeight="1" x14ac:dyDescent="0.25">
      <c r="A307" s="41"/>
    </row>
    <row r="308" spans="1:1" ht="15.75" customHeight="1" x14ac:dyDescent="0.25">
      <c r="A308" s="41"/>
    </row>
    <row r="309" spans="1:1" ht="15.75" customHeight="1" x14ac:dyDescent="0.25">
      <c r="A309" s="41"/>
    </row>
    <row r="310" spans="1:1" ht="15.75" customHeight="1" x14ac:dyDescent="0.25">
      <c r="A310" s="41"/>
    </row>
    <row r="311" spans="1:1" ht="15.75" customHeight="1" x14ac:dyDescent="0.25">
      <c r="A311" s="41"/>
    </row>
    <row r="312" spans="1:1" ht="15.75" customHeight="1" x14ac:dyDescent="0.25">
      <c r="A312" s="41"/>
    </row>
    <row r="313" spans="1:1" ht="15.75" customHeight="1" x14ac:dyDescent="0.25">
      <c r="A313" s="41"/>
    </row>
    <row r="314" spans="1:1" ht="15.75" customHeight="1" x14ac:dyDescent="0.25">
      <c r="A314" s="41"/>
    </row>
    <row r="315" spans="1:1" ht="15.75" customHeight="1" x14ac:dyDescent="0.25">
      <c r="A315" s="41"/>
    </row>
    <row r="316" spans="1:1" ht="15.75" customHeight="1" x14ac:dyDescent="0.25">
      <c r="A316" s="41"/>
    </row>
    <row r="317" spans="1:1" ht="15.75" customHeight="1" x14ac:dyDescent="0.25">
      <c r="A317" s="41"/>
    </row>
    <row r="318" spans="1:1" ht="15.75" customHeight="1" x14ac:dyDescent="0.25">
      <c r="A318" s="41"/>
    </row>
    <row r="319" spans="1:1" ht="15.75" customHeight="1" x14ac:dyDescent="0.25">
      <c r="A319" s="41"/>
    </row>
    <row r="320" spans="1:1" ht="15.75" customHeight="1" x14ac:dyDescent="0.25">
      <c r="A320" s="41"/>
    </row>
    <row r="321" spans="1:1" ht="15.75" customHeight="1" x14ac:dyDescent="0.25">
      <c r="A321" s="41"/>
    </row>
    <row r="322" spans="1:1" ht="15.75" customHeight="1" x14ac:dyDescent="0.25">
      <c r="A322" s="41"/>
    </row>
    <row r="323" spans="1:1" ht="15.75" customHeight="1" x14ac:dyDescent="0.25">
      <c r="A323" s="41"/>
    </row>
    <row r="324" spans="1:1" ht="15.75" customHeight="1" x14ac:dyDescent="0.25">
      <c r="A324" s="41"/>
    </row>
    <row r="325" spans="1:1" ht="15.75" customHeight="1" x14ac:dyDescent="0.25">
      <c r="A325" s="41"/>
    </row>
    <row r="326" spans="1:1" ht="15.75" customHeight="1" x14ac:dyDescent="0.25">
      <c r="A326" s="41"/>
    </row>
    <row r="327" spans="1:1" ht="15.75" customHeight="1" x14ac:dyDescent="0.25">
      <c r="A327" s="41"/>
    </row>
    <row r="328" spans="1:1" ht="15.75" customHeight="1" x14ac:dyDescent="0.25">
      <c r="A328" s="41"/>
    </row>
    <row r="329" spans="1:1" ht="15.75" customHeight="1" x14ac:dyDescent="0.25">
      <c r="A329" s="41"/>
    </row>
    <row r="330" spans="1:1" ht="15.75" customHeight="1" x14ac:dyDescent="0.25">
      <c r="A330" s="41"/>
    </row>
    <row r="331" spans="1:1" ht="15.75" customHeight="1" x14ac:dyDescent="0.25">
      <c r="A331" s="41"/>
    </row>
    <row r="332" spans="1:1" ht="15.75" customHeight="1" x14ac:dyDescent="0.25">
      <c r="A332" s="41"/>
    </row>
    <row r="333" spans="1:1" ht="15.75" customHeight="1" x14ac:dyDescent="0.25">
      <c r="A333" s="41"/>
    </row>
    <row r="334" spans="1:1" ht="15.75" customHeight="1" x14ac:dyDescent="0.25">
      <c r="A334" s="41"/>
    </row>
    <row r="335" spans="1:1" ht="15.75" customHeight="1" x14ac:dyDescent="0.25">
      <c r="A335" s="41"/>
    </row>
    <row r="336" spans="1:1" ht="15.75" customHeight="1" x14ac:dyDescent="0.25">
      <c r="A336" s="41"/>
    </row>
    <row r="337" spans="1:1" ht="15.75" customHeight="1" x14ac:dyDescent="0.25">
      <c r="A337" s="41"/>
    </row>
    <row r="338" spans="1:1" ht="15.75" customHeight="1" x14ac:dyDescent="0.25">
      <c r="A338" s="41"/>
    </row>
    <row r="339" spans="1:1" ht="15.75" customHeight="1" x14ac:dyDescent="0.25">
      <c r="A339" s="41"/>
    </row>
    <row r="340" spans="1:1" ht="15.75" customHeight="1" x14ac:dyDescent="0.25">
      <c r="A340" s="41"/>
    </row>
    <row r="341" spans="1:1" ht="15.75" customHeight="1" x14ac:dyDescent="0.25">
      <c r="A341" s="41"/>
    </row>
    <row r="342" spans="1:1" ht="15.75" customHeight="1" x14ac:dyDescent="0.25">
      <c r="A342" s="41"/>
    </row>
    <row r="343" spans="1:1" ht="15.75" customHeight="1" x14ac:dyDescent="0.25">
      <c r="A343" s="41"/>
    </row>
    <row r="344" spans="1:1" ht="15.75" customHeight="1" x14ac:dyDescent="0.25">
      <c r="A344" s="41"/>
    </row>
    <row r="345" spans="1:1" ht="15.75" customHeight="1" x14ac:dyDescent="0.25">
      <c r="A345" s="41"/>
    </row>
    <row r="346" spans="1:1" ht="15.75" customHeight="1" x14ac:dyDescent="0.25">
      <c r="A346" s="41"/>
    </row>
    <row r="347" spans="1:1" ht="15.75" customHeight="1" x14ac:dyDescent="0.25">
      <c r="A347" s="41"/>
    </row>
    <row r="348" spans="1:1" ht="15.75" customHeight="1" x14ac:dyDescent="0.25">
      <c r="A348" s="41"/>
    </row>
    <row r="349" spans="1:1" ht="15.75" customHeight="1" x14ac:dyDescent="0.25">
      <c r="A349" s="41"/>
    </row>
    <row r="350" spans="1:1" ht="15.75" customHeight="1" x14ac:dyDescent="0.25">
      <c r="A350" s="41"/>
    </row>
    <row r="351" spans="1:1" ht="15.75" customHeight="1" x14ac:dyDescent="0.25">
      <c r="A351" s="41"/>
    </row>
    <row r="352" spans="1:1" ht="15.75" customHeight="1" x14ac:dyDescent="0.25">
      <c r="A352" s="41"/>
    </row>
    <row r="353" spans="1:1" ht="15.75" customHeight="1" x14ac:dyDescent="0.25">
      <c r="A353" s="41"/>
    </row>
    <row r="354" spans="1:1" ht="15.75" customHeight="1" x14ac:dyDescent="0.25">
      <c r="A354" s="41"/>
    </row>
    <row r="355" spans="1:1" ht="15.75" customHeight="1" x14ac:dyDescent="0.25">
      <c r="A355" s="41"/>
    </row>
    <row r="356" spans="1:1" ht="15.75" customHeight="1" x14ac:dyDescent="0.25">
      <c r="A356" s="41"/>
    </row>
    <row r="357" spans="1:1" ht="15.75" customHeight="1" x14ac:dyDescent="0.25">
      <c r="A357" s="41"/>
    </row>
    <row r="358" spans="1:1" ht="15.75" customHeight="1" x14ac:dyDescent="0.25">
      <c r="A358" s="41"/>
    </row>
    <row r="359" spans="1:1" ht="15.75" customHeight="1" x14ac:dyDescent="0.25">
      <c r="A359" s="41"/>
    </row>
    <row r="360" spans="1:1" ht="15.75" customHeight="1" x14ac:dyDescent="0.25">
      <c r="A360" s="41"/>
    </row>
    <row r="361" spans="1:1" ht="15.75" customHeight="1" x14ac:dyDescent="0.25">
      <c r="A361" s="41"/>
    </row>
    <row r="362" spans="1:1" ht="15.75" customHeight="1" x14ac:dyDescent="0.25">
      <c r="A362" s="41"/>
    </row>
    <row r="363" spans="1:1" ht="15.75" customHeight="1" x14ac:dyDescent="0.25">
      <c r="A363" s="41"/>
    </row>
    <row r="364" spans="1:1" ht="15.75" customHeight="1" x14ac:dyDescent="0.25">
      <c r="A364" s="41"/>
    </row>
    <row r="365" spans="1:1" ht="15.75" customHeight="1" x14ac:dyDescent="0.25">
      <c r="A365" s="41"/>
    </row>
    <row r="366" spans="1:1" ht="15.75" customHeight="1" x14ac:dyDescent="0.25">
      <c r="A366" s="41"/>
    </row>
    <row r="367" spans="1:1" ht="15.75" customHeight="1" x14ac:dyDescent="0.25">
      <c r="A367" s="41"/>
    </row>
    <row r="368" spans="1:1" ht="15.75" customHeight="1" x14ac:dyDescent="0.25">
      <c r="A368" s="41"/>
    </row>
    <row r="369" spans="1:1" ht="15.75" customHeight="1" x14ac:dyDescent="0.25">
      <c r="A369" s="41"/>
    </row>
    <row r="370" spans="1:1" ht="15.75" customHeight="1" x14ac:dyDescent="0.25">
      <c r="A370" s="41"/>
    </row>
    <row r="371" spans="1:1" ht="15.75" customHeight="1" x14ac:dyDescent="0.25">
      <c r="A371" s="41"/>
    </row>
    <row r="372" spans="1:1" ht="15.75" customHeight="1" x14ac:dyDescent="0.25">
      <c r="A372" s="41"/>
    </row>
    <row r="373" spans="1:1" ht="15.75" customHeight="1" x14ac:dyDescent="0.25">
      <c r="A373" s="41"/>
    </row>
    <row r="374" spans="1:1" ht="15.75" customHeight="1" x14ac:dyDescent="0.25">
      <c r="A374" s="41"/>
    </row>
    <row r="375" spans="1:1" ht="15.75" customHeight="1" x14ac:dyDescent="0.25">
      <c r="A375" s="41"/>
    </row>
    <row r="376" spans="1:1" ht="15.75" customHeight="1" x14ac:dyDescent="0.25">
      <c r="A376" s="41"/>
    </row>
    <row r="377" spans="1:1" ht="15.75" customHeight="1" x14ac:dyDescent="0.25">
      <c r="A377" s="41"/>
    </row>
    <row r="378" spans="1:1" ht="15.75" customHeight="1" x14ac:dyDescent="0.25">
      <c r="A378" s="41"/>
    </row>
    <row r="379" spans="1:1" ht="15.75" customHeight="1" x14ac:dyDescent="0.25">
      <c r="A379" s="41"/>
    </row>
    <row r="380" spans="1:1" ht="15.75" customHeight="1" x14ac:dyDescent="0.25">
      <c r="A380" s="41"/>
    </row>
    <row r="381" spans="1:1" ht="15.75" customHeight="1" x14ac:dyDescent="0.25">
      <c r="A381" s="41"/>
    </row>
    <row r="382" spans="1:1" ht="15.75" customHeight="1" x14ac:dyDescent="0.25">
      <c r="A382" s="41"/>
    </row>
    <row r="383" spans="1:1" ht="15.75" customHeight="1" x14ac:dyDescent="0.25">
      <c r="A383" s="41"/>
    </row>
    <row r="384" spans="1:1" ht="15.75" customHeight="1" x14ac:dyDescent="0.25">
      <c r="A384" s="41"/>
    </row>
    <row r="385" spans="1:1" ht="15.75" customHeight="1" x14ac:dyDescent="0.25">
      <c r="A385" s="41"/>
    </row>
    <row r="386" spans="1:1" ht="15.75" customHeight="1" x14ac:dyDescent="0.25">
      <c r="A386" s="41"/>
    </row>
    <row r="387" spans="1:1" ht="15.75" customHeight="1" x14ac:dyDescent="0.25">
      <c r="A387" s="41"/>
    </row>
    <row r="388" spans="1:1" ht="15.75" customHeight="1" x14ac:dyDescent="0.25">
      <c r="A388" s="41"/>
    </row>
    <row r="389" spans="1:1" ht="15.75" customHeight="1" x14ac:dyDescent="0.25">
      <c r="A389" s="41"/>
    </row>
    <row r="390" spans="1:1" ht="15.75" customHeight="1" x14ac:dyDescent="0.25">
      <c r="A390" s="41"/>
    </row>
    <row r="391" spans="1:1" ht="15.75" customHeight="1" x14ac:dyDescent="0.25">
      <c r="A391" s="41"/>
    </row>
    <row r="392" spans="1:1" ht="15.75" customHeight="1" x14ac:dyDescent="0.25">
      <c r="A392" s="41"/>
    </row>
    <row r="393" spans="1:1" ht="15.75" customHeight="1" x14ac:dyDescent="0.25">
      <c r="A393" s="41"/>
    </row>
    <row r="394" spans="1:1" ht="15.75" customHeight="1" x14ac:dyDescent="0.25">
      <c r="A394" s="41"/>
    </row>
    <row r="395" spans="1:1" ht="15.75" customHeight="1" x14ac:dyDescent="0.25">
      <c r="A395" s="41"/>
    </row>
    <row r="396" spans="1:1" ht="15.75" customHeight="1" x14ac:dyDescent="0.25">
      <c r="A396" s="41"/>
    </row>
    <row r="397" spans="1:1" ht="15.75" customHeight="1" x14ac:dyDescent="0.25">
      <c r="A397" s="41"/>
    </row>
    <row r="398" spans="1:1" ht="15.75" customHeight="1" x14ac:dyDescent="0.25">
      <c r="A398" s="41"/>
    </row>
    <row r="399" spans="1:1" ht="15.75" customHeight="1" x14ac:dyDescent="0.25">
      <c r="A399" s="41"/>
    </row>
    <row r="400" spans="1:1" ht="15.75" customHeight="1" x14ac:dyDescent="0.25">
      <c r="A400" s="41"/>
    </row>
    <row r="401" spans="1:1" ht="15.75" customHeight="1" x14ac:dyDescent="0.25">
      <c r="A401" s="41"/>
    </row>
    <row r="402" spans="1:1" ht="15.75" customHeight="1" x14ac:dyDescent="0.25">
      <c r="A402" s="41"/>
    </row>
    <row r="403" spans="1:1" ht="15.75" customHeight="1" x14ac:dyDescent="0.25">
      <c r="A403" s="41"/>
    </row>
    <row r="404" spans="1:1" ht="15.75" customHeight="1" x14ac:dyDescent="0.25">
      <c r="A404" s="41"/>
    </row>
    <row r="405" spans="1:1" ht="15.75" customHeight="1" x14ac:dyDescent="0.25">
      <c r="A405" s="41"/>
    </row>
    <row r="406" spans="1:1" ht="15.75" customHeight="1" x14ac:dyDescent="0.25">
      <c r="A406" s="41"/>
    </row>
    <row r="407" spans="1:1" ht="15.75" customHeight="1" x14ac:dyDescent="0.25">
      <c r="A407" s="41"/>
    </row>
    <row r="408" spans="1:1" ht="15.75" customHeight="1" x14ac:dyDescent="0.25">
      <c r="A408" s="41"/>
    </row>
    <row r="409" spans="1:1" ht="15.75" customHeight="1" x14ac:dyDescent="0.25">
      <c r="A409" s="41"/>
    </row>
    <row r="410" spans="1:1" ht="15.75" customHeight="1" x14ac:dyDescent="0.25">
      <c r="A410" s="41"/>
    </row>
    <row r="411" spans="1:1" ht="15.75" customHeight="1" x14ac:dyDescent="0.25">
      <c r="A411" s="41"/>
    </row>
    <row r="412" spans="1:1" ht="15.75" customHeight="1" x14ac:dyDescent="0.25">
      <c r="A412" s="41"/>
    </row>
    <row r="413" spans="1:1" ht="15.75" customHeight="1" x14ac:dyDescent="0.25">
      <c r="A413" s="41"/>
    </row>
    <row r="414" spans="1:1" ht="15.75" customHeight="1" x14ac:dyDescent="0.25">
      <c r="A414" s="41"/>
    </row>
    <row r="415" spans="1:1" ht="15.75" customHeight="1" x14ac:dyDescent="0.25">
      <c r="A415" s="41"/>
    </row>
    <row r="416" spans="1:1" ht="15.75" customHeight="1" x14ac:dyDescent="0.25">
      <c r="A416" s="41"/>
    </row>
    <row r="417" spans="1:1" ht="15.75" customHeight="1" x14ac:dyDescent="0.25">
      <c r="A417" s="41"/>
    </row>
    <row r="418" spans="1:1" ht="15.75" customHeight="1" x14ac:dyDescent="0.25">
      <c r="A418" s="41"/>
    </row>
    <row r="419" spans="1:1" ht="15.75" customHeight="1" x14ac:dyDescent="0.25">
      <c r="A419" s="41"/>
    </row>
    <row r="420" spans="1:1" ht="15.75" customHeight="1" x14ac:dyDescent="0.25">
      <c r="A420" s="41"/>
    </row>
    <row r="421" spans="1:1" ht="15.75" customHeight="1" x14ac:dyDescent="0.25">
      <c r="A421" s="41"/>
    </row>
    <row r="422" spans="1:1" ht="15.75" customHeight="1" x14ac:dyDescent="0.25">
      <c r="A422" s="41"/>
    </row>
    <row r="423" spans="1:1" ht="15.75" customHeight="1" x14ac:dyDescent="0.25">
      <c r="A423" s="41"/>
    </row>
    <row r="424" spans="1:1" ht="15.75" customHeight="1" x14ac:dyDescent="0.25">
      <c r="A424" s="41"/>
    </row>
    <row r="425" spans="1:1" ht="15.75" customHeight="1" x14ac:dyDescent="0.25">
      <c r="A425" s="41"/>
    </row>
    <row r="426" spans="1:1" ht="15.75" customHeight="1" x14ac:dyDescent="0.25">
      <c r="A426" s="41"/>
    </row>
    <row r="427" spans="1:1" ht="15.75" customHeight="1" x14ac:dyDescent="0.25">
      <c r="A427" s="41"/>
    </row>
    <row r="428" spans="1:1" ht="15.75" customHeight="1" x14ac:dyDescent="0.25">
      <c r="A428" s="41"/>
    </row>
    <row r="429" spans="1:1" ht="15.75" customHeight="1" x14ac:dyDescent="0.25">
      <c r="A429" s="41"/>
    </row>
    <row r="430" spans="1:1" ht="15.75" customHeight="1" x14ac:dyDescent="0.25">
      <c r="A430" s="41"/>
    </row>
    <row r="431" spans="1:1" ht="15.75" customHeight="1" x14ac:dyDescent="0.25">
      <c r="A431" s="41"/>
    </row>
    <row r="432" spans="1:1" ht="15.75" customHeight="1" x14ac:dyDescent="0.25">
      <c r="A432" s="41"/>
    </row>
    <row r="433" spans="1:1" ht="15.75" customHeight="1" x14ac:dyDescent="0.25">
      <c r="A433" s="41"/>
    </row>
    <row r="434" spans="1:1" ht="15.75" customHeight="1" x14ac:dyDescent="0.25">
      <c r="A434" s="41"/>
    </row>
    <row r="435" spans="1:1" ht="15.75" customHeight="1" x14ac:dyDescent="0.25">
      <c r="A435" s="41"/>
    </row>
    <row r="436" spans="1:1" ht="15.75" customHeight="1" x14ac:dyDescent="0.25">
      <c r="A436" s="41"/>
    </row>
    <row r="437" spans="1:1" ht="15.75" customHeight="1" x14ac:dyDescent="0.25">
      <c r="A437" s="41"/>
    </row>
    <row r="438" spans="1:1" ht="15.75" customHeight="1" x14ac:dyDescent="0.25">
      <c r="A438" s="41"/>
    </row>
    <row r="439" spans="1:1" ht="15.75" customHeight="1" x14ac:dyDescent="0.25">
      <c r="A439" s="41"/>
    </row>
    <row r="440" spans="1:1" ht="15.75" customHeight="1" x14ac:dyDescent="0.25">
      <c r="A440" s="41"/>
    </row>
    <row r="441" spans="1:1" ht="15.75" customHeight="1" x14ac:dyDescent="0.25">
      <c r="A441" s="41"/>
    </row>
    <row r="442" spans="1:1" ht="15.75" customHeight="1" x14ac:dyDescent="0.25">
      <c r="A442" s="41"/>
    </row>
    <row r="443" spans="1:1" ht="15.75" customHeight="1" x14ac:dyDescent="0.25">
      <c r="A443" s="41"/>
    </row>
    <row r="444" spans="1:1" ht="15.75" customHeight="1" x14ac:dyDescent="0.25">
      <c r="A444" s="41"/>
    </row>
    <row r="445" spans="1:1" ht="15.75" customHeight="1" x14ac:dyDescent="0.25">
      <c r="A445" s="41"/>
    </row>
    <row r="446" spans="1:1" ht="15.75" customHeight="1" x14ac:dyDescent="0.25">
      <c r="A446" s="41"/>
    </row>
    <row r="447" spans="1:1" ht="15.75" customHeight="1" x14ac:dyDescent="0.25">
      <c r="A447" s="41"/>
    </row>
    <row r="448" spans="1:1" ht="15.75" customHeight="1" x14ac:dyDescent="0.25">
      <c r="A448" s="41"/>
    </row>
    <row r="449" spans="1:1" ht="15.75" customHeight="1" x14ac:dyDescent="0.25">
      <c r="A449" s="41"/>
    </row>
    <row r="450" spans="1:1" ht="15.75" customHeight="1" x14ac:dyDescent="0.25">
      <c r="A450" s="41"/>
    </row>
    <row r="451" spans="1:1" ht="15.75" customHeight="1" x14ac:dyDescent="0.25">
      <c r="A451" s="41"/>
    </row>
    <row r="452" spans="1:1" ht="15.75" customHeight="1" x14ac:dyDescent="0.25">
      <c r="A452" s="41"/>
    </row>
    <row r="453" spans="1:1" ht="15.75" customHeight="1" x14ac:dyDescent="0.25">
      <c r="A453" s="41"/>
    </row>
    <row r="454" spans="1:1" ht="15.75" customHeight="1" x14ac:dyDescent="0.25">
      <c r="A454" s="41"/>
    </row>
    <row r="455" spans="1:1" ht="15.75" customHeight="1" x14ac:dyDescent="0.25">
      <c r="A455" s="41"/>
    </row>
    <row r="456" spans="1:1" ht="15.75" customHeight="1" x14ac:dyDescent="0.25">
      <c r="A456" s="41"/>
    </row>
    <row r="457" spans="1:1" ht="15.75" customHeight="1" x14ac:dyDescent="0.25">
      <c r="A457" s="41"/>
    </row>
    <row r="458" spans="1:1" ht="15.75" customHeight="1" x14ac:dyDescent="0.25">
      <c r="A458" s="41"/>
    </row>
    <row r="459" spans="1:1" ht="15.75" customHeight="1" x14ac:dyDescent="0.25">
      <c r="A459" s="41"/>
    </row>
    <row r="460" spans="1:1" ht="15.75" customHeight="1" x14ac:dyDescent="0.25">
      <c r="A460" s="41"/>
    </row>
    <row r="461" spans="1:1" ht="15.75" customHeight="1" x14ac:dyDescent="0.25">
      <c r="A461" s="41"/>
    </row>
    <row r="462" spans="1:1" ht="15.75" customHeight="1" x14ac:dyDescent="0.25">
      <c r="A462" s="41"/>
    </row>
    <row r="463" spans="1:1" ht="15.75" customHeight="1" x14ac:dyDescent="0.25">
      <c r="A463" s="41"/>
    </row>
    <row r="464" spans="1:1" ht="15.75" customHeight="1" x14ac:dyDescent="0.25">
      <c r="A464" s="41"/>
    </row>
    <row r="465" spans="1:1" ht="15.75" customHeight="1" x14ac:dyDescent="0.25">
      <c r="A465" s="41"/>
    </row>
    <row r="466" spans="1:1" ht="15.75" customHeight="1" x14ac:dyDescent="0.25">
      <c r="A466" s="41"/>
    </row>
    <row r="467" spans="1:1" ht="15.75" customHeight="1" x14ac:dyDescent="0.25">
      <c r="A467" s="41"/>
    </row>
    <row r="468" spans="1:1" ht="15.75" customHeight="1" x14ac:dyDescent="0.25">
      <c r="A468" s="41"/>
    </row>
    <row r="469" spans="1:1" ht="15.75" customHeight="1" x14ac:dyDescent="0.25">
      <c r="A469" s="41"/>
    </row>
    <row r="470" spans="1:1" ht="15.75" customHeight="1" x14ac:dyDescent="0.25">
      <c r="A470" s="41"/>
    </row>
    <row r="471" spans="1:1" ht="15.75" customHeight="1" x14ac:dyDescent="0.25">
      <c r="A471" s="41"/>
    </row>
    <row r="472" spans="1:1" ht="15.75" customHeight="1" x14ac:dyDescent="0.25">
      <c r="A472" s="41"/>
    </row>
    <row r="473" spans="1:1" ht="15.75" customHeight="1" x14ac:dyDescent="0.25">
      <c r="A473" s="41"/>
    </row>
    <row r="474" spans="1:1" ht="15.75" customHeight="1" x14ac:dyDescent="0.25">
      <c r="A474" s="41"/>
    </row>
    <row r="475" spans="1:1" ht="15.75" customHeight="1" x14ac:dyDescent="0.25">
      <c r="A475" s="41"/>
    </row>
    <row r="476" spans="1:1" ht="15.75" customHeight="1" x14ac:dyDescent="0.25">
      <c r="A476" s="41"/>
    </row>
    <row r="477" spans="1:1" ht="15.75" customHeight="1" x14ac:dyDescent="0.25">
      <c r="A477" s="41"/>
    </row>
    <row r="478" spans="1:1" ht="15.75" customHeight="1" x14ac:dyDescent="0.25">
      <c r="A478" s="41"/>
    </row>
    <row r="479" spans="1:1" ht="15.75" customHeight="1" x14ac:dyDescent="0.25">
      <c r="A479" s="41"/>
    </row>
    <row r="480" spans="1:1" ht="15.75" customHeight="1" x14ac:dyDescent="0.25">
      <c r="A480" s="41"/>
    </row>
    <row r="481" spans="1:1" ht="15.75" customHeight="1" x14ac:dyDescent="0.25">
      <c r="A481" s="41"/>
    </row>
    <row r="482" spans="1:1" ht="15.75" customHeight="1" x14ac:dyDescent="0.25">
      <c r="A482" s="41"/>
    </row>
    <row r="483" spans="1:1" ht="15.75" customHeight="1" x14ac:dyDescent="0.25">
      <c r="A483" s="41"/>
    </row>
    <row r="484" spans="1:1" ht="15.75" customHeight="1" x14ac:dyDescent="0.25">
      <c r="A484" s="41"/>
    </row>
    <row r="485" spans="1:1" ht="15.75" customHeight="1" x14ac:dyDescent="0.25">
      <c r="A485" s="41"/>
    </row>
    <row r="486" spans="1:1" ht="15.75" customHeight="1" x14ac:dyDescent="0.25">
      <c r="A486" s="41"/>
    </row>
    <row r="487" spans="1:1" ht="15.75" customHeight="1" x14ac:dyDescent="0.25">
      <c r="A487" s="41"/>
    </row>
    <row r="488" spans="1:1" ht="15.75" customHeight="1" x14ac:dyDescent="0.25">
      <c r="A488" s="41"/>
    </row>
    <row r="489" spans="1:1" ht="15.75" customHeight="1" x14ac:dyDescent="0.25">
      <c r="A489" s="41"/>
    </row>
    <row r="490" spans="1:1" ht="15.75" customHeight="1" x14ac:dyDescent="0.25">
      <c r="A490" s="41"/>
    </row>
    <row r="491" spans="1:1" ht="15.75" customHeight="1" x14ac:dyDescent="0.25">
      <c r="A491" s="41"/>
    </row>
    <row r="492" spans="1:1" ht="15.75" customHeight="1" x14ac:dyDescent="0.25">
      <c r="A492" s="41"/>
    </row>
    <row r="493" spans="1:1" ht="15.75" customHeight="1" x14ac:dyDescent="0.25">
      <c r="A493" s="41"/>
    </row>
    <row r="494" spans="1:1" ht="15.75" customHeight="1" x14ac:dyDescent="0.25">
      <c r="A494" s="41"/>
    </row>
    <row r="495" spans="1:1" ht="15.75" customHeight="1" x14ac:dyDescent="0.25">
      <c r="A495" s="41"/>
    </row>
    <row r="496" spans="1:1" ht="15.75" customHeight="1" x14ac:dyDescent="0.25">
      <c r="A496" s="41"/>
    </row>
    <row r="497" spans="1:1" ht="15.75" customHeight="1" x14ac:dyDescent="0.25">
      <c r="A497" s="41"/>
    </row>
    <row r="498" spans="1:1" ht="15.75" customHeight="1" x14ac:dyDescent="0.25">
      <c r="A498" s="41"/>
    </row>
    <row r="499" spans="1:1" ht="15.75" customHeight="1" x14ac:dyDescent="0.25">
      <c r="A499" s="41"/>
    </row>
    <row r="500" spans="1:1" ht="15.75" customHeight="1" x14ac:dyDescent="0.25">
      <c r="A500" s="41"/>
    </row>
    <row r="501" spans="1:1" ht="15.75" customHeight="1" x14ac:dyDescent="0.25">
      <c r="A501" s="41"/>
    </row>
    <row r="502" spans="1:1" ht="15.75" customHeight="1" x14ac:dyDescent="0.25">
      <c r="A502" s="41"/>
    </row>
    <row r="503" spans="1:1" ht="15.75" customHeight="1" x14ac:dyDescent="0.25">
      <c r="A503" s="41"/>
    </row>
    <row r="504" spans="1:1" ht="15.75" customHeight="1" x14ac:dyDescent="0.25">
      <c r="A504" s="41"/>
    </row>
    <row r="505" spans="1:1" ht="15.75" customHeight="1" x14ac:dyDescent="0.25">
      <c r="A505" s="41"/>
    </row>
    <row r="506" spans="1:1" ht="15.75" customHeight="1" x14ac:dyDescent="0.25">
      <c r="A506" s="41"/>
    </row>
    <row r="507" spans="1:1" ht="15.75" customHeight="1" x14ac:dyDescent="0.25">
      <c r="A507" s="41"/>
    </row>
    <row r="508" spans="1:1" ht="15.75" customHeight="1" x14ac:dyDescent="0.25">
      <c r="A508" s="41"/>
    </row>
    <row r="509" spans="1:1" ht="15.75" customHeight="1" x14ac:dyDescent="0.25">
      <c r="A509" s="41"/>
    </row>
    <row r="510" spans="1:1" ht="15.75" customHeight="1" x14ac:dyDescent="0.25">
      <c r="A510" s="41"/>
    </row>
    <row r="511" spans="1:1" ht="15.75" customHeight="1" x14ac:dyDescent="0.25">
      <c r="A511" s="41"/>
    </row>
    <row r="512" spans="1:1" ht="15.75" customHeight="1" x14ac:dyDescent="0.25">
      <c r="A512" s="41"/>
    </row>
    <row r="513" spans="1:1" ht="15.75" customHeight="1" x14ac:dyDescent="0.25">
      <c r="A513" s="41"/>
    </row>
    <row r="514" spans="1:1" ht="15.75" customHeight="1" x14ac:dyDescent="0.25">
      <c r="A514" s="41"/>
    </row>
    <row r="515" spans="1:1" ht="15.75" customHeight="1" x14ac:dyDescent="0.25">
      <c r="A515" s="41"/>
    </row>
    <row r="516" spans="1:1" ht="15.75" customHeight="1" x14ac:dyDescent="0.25">
      <c r="A516" s="41"/>
    </row>
    <row r="517" spans="1:1" ht="15.75" customHeight="1" x14ac:dyDescent="0.25">
      <c r="A517" s="41"/>
    </row>
    <row r="518" spans="1:1" ht="15.75" customHeight="1" x14ac:dyDescent="0.25">
      <c r="A518" s="41"/>
    </row>
    <row r="519" spans="1:1" ht="15.75" customHeight="1" x14ac:dyDescent="0.25">
      <c r="A519" s="41"/>
    </row>
    <row r="520" spans="1:1" ht="15.75" customHeight="1" x14ac:dyDescent="0.25">
      <c r="A520" s="41"/>
    </row>
    <row r="521" spans="1:1" ht="15.75" customHeight="1" x14ac:dyDescent="0.25">
      <c r="A521" s="41"/>
    </row>
    <row r="522" spans="1:1" ht="15.75" customHeight="1" x14ac:dyDescent="0.25">
      <c r="A522" s="41"/>
    </row>
    <row r="523" spans="1:1" ht="15.75" customHeight="1" x14ac:dyDescent="0.25">
      <c r="A523" s="41"/>
    </row>
    <row r="524" spans="1:1" ht="15.75" customHeight="1" x14ac:dyDescent="0.25">
      <c r="A524" s="41"/>
    </row>
    <row r="525" spans="1:1" ht="15.75" customHeight="1" x14ac:dyDescent="0.25">
      <c r="A525" s="41"/>
    </row>
    <row r="526" spans="1:1" ht="15.75" customHeight="1" x14ac:dyDescent="0.25">
      <c r="A526" s="41"/>
    </row>
    <row r="527" spans="1:1" ht="15.75" customHeight="1" x14ac:dyDescent="0.25">
      <c r="A527" s="41"/>
    </row>
    <row r="528" spans="1:1" ht="15.75" customHeight="1" x14ac:dyDescent="0.25">
      <c r="A528" s="41"/>
    </row>
    <row r="529" spans="1:1" ht="15.75" customHeight="1" x14ac:dyDescent="0.25">
      <c r="A529" s="41"/>
    </row>
    <row r="530" spans="1:1" ht="15.75" customHeight="1" x14ac:dyDescent="0.25">
      <c r="A530" s="41"/>
    </row>
    <row r="531" spans="1:1" ht="15.75" customHeight="1" x14ac:dyDescent="0.25">
      <c r="A531" s="41"/>
    </row>
    <row r="532" spans="1:1" ht="15.75" customHeight="1" x14ac:dyDescent="0.25">
      <c r="A532" s="41"/>
    </row>
    <row r="533" spans="1:1" ht="15.75" customHeight="1" x14ac:dyDescent="0.25">
      <c r="A533" s="41"/>
    </row>
    <row r="534" spans="1:1" ht="15.75" customHeight="1" x14ac:dyDescent="0.25">
      <c r="A534" s="41"/>
    </row>
    <row r="535" spans="1:1" ht="15.75" customHeight="1" x14ac:dyDescent="0.25">
      <c r="A535" s="41"/>
    </row>
    <row r="536" spans="1:1" ht="15.75" customHeight="1" x14ac:dyDescent="0.25">
      <c r="A536" s="41"/>
    </row>
    <row r="537" spans="1:1" ht="15.75" customHeight="1" x14ac:dyDescent="0.25">
      <c r="A537" s="41"/>
    </row>
    <row r="538" spans="1:1" ht="15.75" customHeight="1" x14ac:dyDescent="0.25">
      <c r="A538" s="41"/>
    </row>
    <row r="539" spans="1:1" ht="15.75" customHeight="1" x14ac:dyDescent="0.25">
      <c r="A539" s="41"/>
    </row>
    <row r="540" spans="1:1" ht="15.75" customHeight="1" x14ac:dyDescent="0.25">
      <c r="A540" s="41"/>
    </row>
    <row r="541" spans="1:1" ht="15.75" customHeight="1" x14ac:dyDescent="0.25">
      <c r="A541" s="41"/>
    </row>
    <row r="542" spans="1:1" ht="15.75" customHeight="1" x14ac:dyDescent="0.25">
      <c r="A542" s="41"/>
    </row>
    <row r="543" spans="1:1" ht="15.75" customHeight="1" x14ac:dyDescent="0.25">
      <c r="A543" s="41"/>
    </row>
    <row r="544" spans="1:1" ht="15.75" customHeight="1" x14ac:dyDescent="0.25">
      <c r="A544" s="41"/>
    </row>
    <row r="545" spans="1:1" ht="15.75" customHeight="1" x14ac:dyDescent="0.25">
      <c r="A545" s="41"/>
    </row>
    <row r="546" spans="1:1" ht="15.75" customHeight="1" x14ac:dyDescent="0.25">
      <c r="A546" s="41"/>
    </row>
    <row r="547" spans="1:1" ht="15.75" customHeight="1" x14ac:dyDescent="0.25">
      <c r="A547" s="41"/>
    </row>
    <row r="548" spans="1:1" ht="15.75" customHeight="1" x14ac:dyDescent="0.25">
      <c r="A548" s="41"/>
    </row>
    <row r="549" spans="1:1" ht="15.75" customHeight="1" x14ac:dyDescent="0.25">
      <c r="A549" s="41"/>
    </row>
    <row r="550" spans="1:1" ht="15.75" customHeight="1" x14ac:dyDescent="0.25">
      <c r="A550" s="41"/>
    </row>
    <row r="551" spans="1:1" ht="15.75" customHeight="1" x14ac:dyDescent="0.25">
      <c r="A551" s="41"/>
    </row>
    <row r="552" spans="1:1" ht="15.75" customHeight="1" x14ac:dyDescent="0.25">
      <c r="A552" s="41"/>
    </row>
    <row r="553" spans="1:1" ht="15.75" customHeight="1" x14ac:dyDescent="0.25">
      <c r="A553" s="41"/>
    </row>
    <row r="554" spans="1:1" ht="15.75" customHeight="1" x14ac:dyDescent="0.25">
      <c r="A554" s="41"/>
    </row>
    <row r="555" spans="1:1" ht="15.75" customHeight="1" x14ac:dyDescent="0.25">
      <c r="A555" s="41"/>
    </row>
    <row r="556" spans="1:1" ht="15.75" customHeight="1" x14ac:dyDescent="0.25">
      <c r="A556" s="41"/>
    </row>
    <row r="557" spans="1:1" ht="15.75" customHeight="1" x14ac:dyDescent="0.25">
      <c r="A557" s="41"/>
    </row>
    <row r="558" spans="1:1" ht="15.75" customHeight="1" x14ac:dyDescent="0.25">
      <c r="A558" s="41"/>
    </row>
    <row r="559" spans="1:1" ht="15.75" customHeight="1" x14ac:dyDescent="0.25">
      <c r="A559" s="41"/>
    </row>
    <row r="560" spans="1:1" ht="15.75" customHeight="1" x14ac:dyDescent="0.25">
      <c r="A560" s="41"/>
    </row>
    <row r="561" spans="1:1" ht="15.75" customHeight="1" x14ac:dyDescent="0.25">
      <c r="A561" s="41"/>
    </row>
    <row r="562" spans="1:1" ht="15.75" customHeight="1" x14ac:dyDescent="0.25">
      <c r="A562" s="41"/>
    </row>
    <row r="563" spans="1:1" ht="15.75" customHeight="1" x14ac:dyDescent="0.25">
      <c r="A563" s="41"/>
    </row>
    <row r="564" spans="1:1" ht="15.75" customHeight="1" x14ac:dyDescent="0.25">
      <c r="A564" s="41"/>
    </row>
    <row r="565" spans="1:1" ht="15.75" customHeight="1" x14ac:dyDescent="0.25">
      <c r="A565" s="41"/>
    </row>
    <row r="566" spans="1:1" ht="15.75" customHeight="1" x14ac:dyDescent="0.25">
      <c r="A566" s="41"/>
    </row>
    <row r="567" spans="1:1" ht="15.75" customHeight="1" x14ac:dyDescent="0.25">
      <c r="A567" s="41"/>
    </row>
    <row r="568" spans="1:1" ht="15.75" customHeight="1" x14ac:dyDescent="0.25">
      <c r="A568" s="41"/>
    </row>
    <row r="569" spans="1:1" ht="15.75" customHeight="1" x14ac:dyDescent="0.25">
      <c r="A569" s="41"/>
    </row>
    <row r="570" spans="1:1" ht="15.75" customHeight="1" x14ac:dyDescent="0.25">
      <c r="A570" s="41"/>
    </row>
    <row r="571" spans="1:1" ht="15.75" customHeight="1" x14ac:dyDescent="0.25">
      <c r="A571" s="41"/>
    </row>
    <row r="572" spans="1:1" ht="15.75" customHeight="1" x14ac:dyDescent="0.25">
      <c r="A572" s="41"/>
    </row>
    <row r="573" spans="1:1" ht="15.75" customHeight="1" x14ac:dyDescent="0.25">
      <c r="A573" s="41"/>
    </row>
    <row r="574" spans="1:1" ht="15.75" customHeight="1" x14ac:dyDescent="0.25">
      <c r="A574" s="41"/>
    </row>
    <row r="575" spans="1:1" ht="15.75" customHeight="1" x14ac:dyDescent="0.25">
      <c r="A575" s="41"/>
    </row>
    <row r="576" spans="1:1" ht="15.75" customHeight="1" x14ac:dyDescent="0.25">
      <c r="A576" s="41"/>
    </row>
    <row r="577" spans="1:1" ht="15.75" customHeight="1" x14ac:dyDescent="0.25">
      <c r="A577" s="41"/>
    </row>
    <row r="578" spans="1:1" ht="15.75" customHeight="1" x14ac:dyDescent="0.25">
      <c r="A578" s="41"/>
    </row>
    <row r="579" spans="1:1" ht="15.75" customHeight="1" x14ac:dyDescent="0.25">
      <c r="A579" s="41"/>
    </row>
    <row r="580" spans="1:1" ht="15.75" customHeight="1" x14ac:dyDescent="0.25">
      <c r="A580" s="41"/>
    </row>
    <row r="581" spans="1:1" ht="15.75" customHeight="1" x14ac:dyDescent="0.25">
      <c r="A581" s="41"/>
    </row>
    <row r="582" spans="1:1" ht="15.75" customHeight="1" x14ac:dyDescent="0.25">
      <c r="A582" s="41"/>
    </row>
    <row r="583" spans="1:1" ht="15.75" customHeight="1" x14ac:dyDescent="0.25">
      <c r="A583" s="41"/>
    </row>
    <row r="584" spans="1:1" ht="15.75" customHeight="1" x14ac:dyDescent="0.25">
      <c r="A584" s="41"/>
    </row>
    <row r="585" spans="1:1" ht="15.75" customHeight="1" x14ac:dyDescent="0.25">
      <c r="A585" s="41"/>
    </row>
    <row r="586" spans="1:1" ht="15.75" customHeight="1" x14ac:dyDescent="0.25">
      <c r="A586" s="41"/>
    </row>
    <row r="587" spans="1:1" ht="15.75" customHeight="1" x14ac:dyDescent="0.25">
      <c r="A587" s="41"/>
    </row>
    <row r="588" spans="1:1" ht="15.75" customHeight="1" x14ac:dyDescent="0.25">
      <c r="A588" s="41"/>
    </row>
    <row r="589" spans="1:1" ht="15.75" customHeight="1" x14ac:dyDescent="0.25">
      <c r="A589" s="41"/>
    </row>
    <row r="590" spans="1:1" ht="15.75" customHeight="1" x14ac:dyDescent="0.25">
      <c r="A590" s="41"/>
    </row>
    <row r="591" spans="1:1" ht="15.75" customHeight="1" x14ac:dyDescent="0.25">
      <c r="A591" s="41"/>
    </row>
    <row r="592" spans="1:1" ht="15.75" customHeight="1" x14ac:dyDescent="0.25">
      <c r="A592" s="41"/>
    </row>
    <row r="593" spans="1:1" ht="15.75" customHeight="1" x14ac:dyDescent="0.25">
      <c r="A593" s="41"/>
    </row>
    <row r="594" spans="1:1" ht="15.75" customHeight="1" x14ac:dyDescent="0.25">
      <c r="A594" s="41"/>
    </row>
    <row r="595" spans="1:1" ht="15.75" customHeight="1" x14ac:dyDescent="0.25">
      <c r="A595" s="41"/>
    </row>
    <row r="596" spans="1:1" ht="15.75" customHeight="1" x14ac:dyDescent="0.25">
      <c r="A596" s="41"/>
    </row>
    <row r="597" spans="1:1" ht="15.75" customHeight="1" x14ac:dyDescent="0.25">
      <c r="A597" s="41"/>
    </row>
    <row r="598" spans="1:1" ht="15.75" customHeight="1" x14ac:dyDescent="0.25">
      <c r="A598" s="41"/>
    </row>
    <row r="599" spans="1:1" ht="15.75" customHeight="1" x14ac:dyDescent="0.25">
      <c r="A599" s="41"/>
    </row>
    <row r="600" spans="1:1" ht="15.75" customHeight="1" x14ac:dyDescent="0.25">
      <c r="A600" s="41"/>
    </row>
    <row r="601" spans="1:1" ht="15.75" customHeight="1" x14ac:dyDescent="0.25">
      <c r="A601" s="41"/>
    </row>
    <row r="602" spans="1:1" ht="15.75" customHeight="1" x14ac:dyDescent="0.25">
      <c r="A602" s="41"/>
    </row>
    <row r="603" spans="1:1" ht="15.75" customHeight="1" x14ac:dyDescent="0.25">
      <c r="A603" s="41"/>
    </row>
    <row r="604" spans="1:1" ht="15.75" customHeight="1" x14ac:dyDescent="0.25">
      <c r="A604" s="41"/>
    </row>
    <row r="605" spans="1:1" ht="15.75" customHeight="1" x14ac:dyDescent="0.25">
      <c r="A605" s="41"/>
    </row>
    <row r="606" spans="1:1" ht="15.75" customHeight="1" x14ac:dyDescent="0.25">
      <c r="A606" s="41"/>
    </row>
    <row r="607" spans="1:1" ht="15.75" customHeight="1" x14ac:dyDescent="0.25">
      <c r="A607" s="41"/>
    </row>
    <row r="608" spans="1:1" ht="15.75" customHeight="1" x14ac:dyDescent="0.25">
      <c r="A608" s="41"/>
    </row>
    <row r="609" spans="1:1" ht="15.75" customHeight="1" x14ac:dyDescent="0.25">
      <c r="A609" s="41"/>
    </row>
    <row r="610" spans="1:1" ht="15.75" customHeight="1" x14ac:dyDescent="0.25">
      <c r="A610" s="41"/>
    </row>
    <row r="611" spans="1:1" ht="15.75" customHeight="1" x14ac:dyDescent="0.25">
      <c r="A611" s="41"/>
    </row>
    <row r="612" spans="1:1" ht="15.75" customHeight="1" x14ac:dyDescent="0.25">
      <c r="A612" s="41"/>
    </row>
    <row r="613" spans="1:1" ht="15.75" customHeight="1" x14ac:dyDescent="0.25">
      <c r="A613" s="41"/>
    </row>
    <row r="614" spans="1:1" ht="15.75" customHeight="1" x14ac:dyDescent="0.25">
      <c r="A614" s="41"/>
    </row>
    <row r="615" spans="1:1" ht="15.75" customHeight="1" x14ac:dyDescent="0.25">
      <c r="A615" s="41"/>
    </row>
    <row r="616" spans="1:1" ht="15.75" customHeight="1" x14ac:dyDescent="0.25">
      <c r="A616" s="41"/>
    </row>
    <row r="617" spans="1:1" ht="15.75" customHeight="1" x14ac:dyDescent="0.25">
      <c r="A617" s="41"/>
    </row>
    <row r="618" spans="1:1" ht="15.75" customHeight="1" x14ac:dyDescent="0.25">
      <c r="A618" s="41"/>
    </row>
    <row r="619" spans="1:1" ht="15.75" customHeight="1" x14ac:dyDescent="0.25">
      <c r="A619" s="41"/>
    </row>
    <row r="620" spans="1:1" ht="15.75" customHeight="1" x14ac:dyDescent="0.25">
      <c r="A620" s="41"/>
    </row>
    <row r="621" spans="1:1" ht="15.75" customHeight="1" x14ac:dyDescent="0.25">
      <c r="A621" s="41"/>
    </row>
    <row r="622" spans="1:1" ht="15.75" customHeight="1" x14ac:dyDescent="0.25">
      <c r="A622" s="41"/>
    </row>
    <row r="623" spans="1:1" ht="15.75" customHeight="1" x14ac:dyDescent="0.25">
      <c r="A623" s="41"/>
    </row>
    <row r="624" spans="1:1" ht="15.75" customHeight="1" x14ac:dyDescent="0.25">
      <c r="A624" s="41"/>
    </row>
    <row r="625" spans="1:1" ht="15.75" customHeight="1" x14ac:dyDescent="0.25">
      <c r="A625" s="41"/>
    </row>
    <row r="626" spans="1:1" ht="15.75" customHeight="1" x14ac:dyDescent="0.25">
      <c r="A626" s="41"/>
    </row>
    <row r="627" spans="1:1" ht="15.75" customHeight="1" x14ac:dyDescent="0.25">
      <c r="A627" s="41"/>
    </row>
    <row r="628" spans="1:1" ht="15.75" customHeight="1" x14ac:dyDescent="0.25">
      <c r="A628" s="41"/>
    </row>
    <row r="629" spans="1:1" ht="15.75" customHeight="1" x14ac:dyDescent="0.25">
      <c r="A629" s="41"/>
    </row>
    <row r="630" spans="1:1" ht="15.75" customHeight="1" x14ac:dyDescent="0.25">
      <c r="A630" s="41"/>
    </row>
    <row r="631" spans="1:1" ht="15.75" customHeight="1" x14ac:dyDescent="0.25">
      <c r="A631" s="41"/>
    </row>
    <row r="632" spans="1:1" ht="15.75" customHeight="1" x14ac:dyDescent="0.25">
      <c r="A632" s="41"/>
    </row>
    <row r="633" spans="1:1" ht="15.75" customHeight="1" x14ac:dyDescent="0.25">
      <c r="A633" s="41"/>
    </row>
    <row r="634" spans="1:1" ht="15.75" customHeight="1" x14ac:dyDescent="0.25">
      <c r="A634" s="41"/>
    </row>
    <row r="635" spans="1:1" ht="15.75" customHeight="1" x14ac:dyDescent="0.25">
      <c r="A635" s="41"/>
    </row>
    <row r="636" spans="1:1" ht="15.75" customHeight="1" x14ac:dyDescent="0.25">
      <c r="A636" s="41"/>
    </row>
    <row r="637" spans="1:1" ht="15.75" customHeight="1" x14ac:dyDescent="0.25">
      <c r="A637" s="41"/>
    </row>
    <row r="638" spans="1:1" ht="15.75" customHeight="1" x14ac:dyDescent="0.25">
      <c r="A638" s="41"/>
    </row>
    <row r="639" spans="1:1" ht="15.75" customHeight="1" x14ac:dyDescent="0.25">
      <c r="A639" s="41"/>
    </row>
    <row r="640" spans="1:1" ht="15.75" customHeight="1" x14ac:dyDescent="0.25">
      <c r="A640" s="41"/>
    </row>
    <row r="641" spans="1:1" ht="15.75" customHeight="1" x14ac:dyDescent="0.25">
      <c r="A641" s="41"/>
    </row>
    <row r="642" spans="1:1" ht="15.75" customHeight="1" x14ac:dyDescent="0.25">
      <c r="A642" s="41"/>
    </row>
    <row r="643" spans="1:1" ht="15.75" customHeight="1" x14ac:dyDescent="0.25">
      <c r="A643" s="41"/>
    </row>
    <row r="644" spans="1:1" ht="15.75" customHeight="1" x14ac:dyDescent="0.25">
      <c r="A644" s="41"/>
    </row>
    <row r="645" spans="1:1" ht="15.75" customHeight="1" x14ac:dyDescent="0.25">
      <c r="A645" s="41"/>
    </row>
    <row r="646" spans="1:1" ht="15.75" customHeight="1" x14ac:dyDescent="0.25">
      <c r="A646" s="41"/>
    </row>
    <row r="647" spans="1:1" ht="15.75" customHeight="1" x14ac:dyDescent="0.25">
      <c r="A647" s="41"/>
    </row>
    <row r="648" spans="1:1" ht="15.75" customHeight="1" x14ac:dyDescent="0.25">
      <c r="A648" s="41"/>
    </row>
    <row r="649" spans="1:1" ht="15.75" customHeight="1" x14ac:dyDescent="0.25">
      <c r="A649" s="41"/>
    </row>
    <row r="650" spans="1:1" ht="15.75" customHeight="1" x14ac:dyDescent="0.25">
      <c r="A650" s="41"/>
    </row>
    <row r="651" spans="1:1" ht="15.75" customHeight="1" x14ac:dyDescent="0.25">
      <c r="A651" s="41"/>
    </row>
    <row r="652" spans="1:1" ht="15.75" customHeight="1" x14ac:dyDescent="0.25">
      <c r="A652" s="41"/>
    </row>
    <row r="653" spans="1:1" ht="15.75" customHeight="1" x14ac:dyDescent="0.25">
      <c r="A653" s="41"/>
    </row>
    <row r="654" spans="1:1" ht="15.75" customHeight="1" x14ac:dyDescent="0.25">
      <c r="A654" s="41"/>
    </row>
    <row r="655" spans="1:1" ht="15.75" customHeight="1" x14ac:dyDescent="0.25">
      <c r="A655" s="41"/>
    </row>
    <row r="656" spans="1:1" ht="15.75" customHeight="1" x14ac:dyDescent="0.25">
      <c r="A656" s="41"/>
    </row>
    <row r="657" spans="1:1" ht="15.75" customHeight="1" x14ac:dyDescent="0.25">
      <c r="A657" s="41"/>
    </row>
    <row r="658" spans="1:1" ht="15.75" customHeight="1" x14ac:dyDescent="0.25">
      <c r="A658" s="41"/>
    </row>
    <row r="659" spans="1:1" ht="15.75" customHeight="1" x14ac:dyDescent="0.25">
      <c r="A659" s="41"/>
    </row>
    <row r="660" spans="1:1" ht="15.75" customHeight="1" x14ac:dyDescent="0.25">
      <c r="A660" s="41"/>
    </row>
    <row r="661" spans="1:1" ht="15.75" customHeight="1" x14ac:dyDescent="0.25">
      <c r="A661" s="41"/>
    </row>
    <row r="662" spans="1:1" ht="15.75" customHeight="1" x14ac:dyDescent="0.25">
      <c r="A662" s="41"/>
    </row>
    <row r="663" spans="1:1" ht="15.75" customHeight="1" x14ac:dyDescent="0.25">
      <c r="A663" s="41"/>
    </row>
    <row r="664" spans="1:1" ht="15.75" customHeight="1" x14ac:dyDescent="0.25">
      <c r="A664" s="41"/>
    </row>
    <row r="665" spans="1:1" ht="15.75" customHeight="1" x14ac:dyDescent="0.25">
      <c r="A665" s="41"/>
    </row>
    <row r="666" spans="1:1" ht="15.75" customHeight="1" x14ac:dyDescent="0.25">
      <c r="A666" s="41"/>
    </row>
    <row r="667" spans="1:1" ht="15.75" customHeight="1" x14ac:dyDescent="0.25">
      <c r="A667" s="41"/>
    </row>
    <row r="668" spans="1:1" ht="15.75" customHeight="1" x14ac:dyDescent="0.25">
      <c r="A668" s="41"/>
    </row>
    <row r="669" spans="1:1" ht="15.75" customHeight="1" x14ac:dyDescent="0.25">
      <c r="A669" s="41"/>
    </row>
    <row r="670" spans="1:1" ht="15.75" customHeight="1" x14ac:dyDescent="0.25">
      <c r="A670" s="41"/>
    </row>
    <row r="671" spans="1:1" ht="15.75" customHeight="1" x14ac:dyDescent="0.25">
      <c r="A671" s="41"/>
    </row>
    <row r="672" spans="1:1" ht="15.75" customHeight="1" x14ac:dyDescent="0.25">
      <c r="A672" s="41"/>
    </row>
    <row r="673" spans="1:1" ht="15.75" customHeight="1" x14ac:dyDescent="0.25">
      <c r="A673" s="41"/>
    </row>
    <row r="674" spans="1:1" ht="15.75" customHeight="1" x14ac:dyDescent="0.25">
      <c r="A674" s="41"/>
    </row>
    <row r="675" spans="1:1" ht="15.75" customHeight="1" x14ac:dyDescent="0.25">
      <c r="A675" s="41"/>
    </row>
    <row r="676" spans="1:1" ht="15.75" customHeight="1" x14ac:dyDescent="0.25">
      <c r="A676" s="41"/>
    </row>
    <row r="677" spans="1:1" ht="15.75" customHeight="1" x14ac:dyDescent="0.25">
      <c r="A677" s="41"/>
    </row>
    <row r="678" spans="1:1" ht="15.75" customHeight="1" x14ac:dyDescent="0.25">
      <c r="A678" s="41"/>
    </row>
    <row r="679" spans="1:1" ht="15.75" customHeight="1" x14ac:dyDescent="0.25">
      <c r="A679" s="41"/>
    </row>
    <row r="680" spans="1:1" ht="15.75" customHeight="1" x14ac:dyDescent="0.25">
      <c r="A680" s="41"/>
    </row>
    <row r="681" spans="1:1" ht="15.75" customHeight="1" x14ac:dyDescent="0.25">
      <c r="A681" s="41"/>
    </row>
    <row r="682" spans="1:1" ht="15.75" customHeight="1" x14ac:dyDescent="0.25">
      <c r="A682" s="41"/>
    </row>
    <row r="683" spans="1:1" ht="15.75" customHeight="1" x14ac:dyDescent="0.25">
      <c r="A683" s="41"/>
    </row>
    <row r="684" spans="1:1" ht="15.75" customHeight="1" x14ac:dyDescent="0.25">
      <c r="A684" s="41"/>
    </row>
    <row r="685" spans="1:1" ht="15.75" customHeight="1" x14ac:dyDescent="0.25">
      <c r="A685" s="41"/>
    </row>
    <row r="686" spans="1:1" ht="15.75" customHeight="1" x14ac:dyDescent="0.25">
      <c r="A686" s="41"/>
    </row>
    <row r="687" spans="1:1" ht="15.75" customHeight="1" x14ac:dyDescent="0.25">
      <c r="A687" s="41"/>
    </row>
    <row r="688" spans="1:1" ht="15.75" customHeight="1" x14ac:dyDescent="0.25">
      <c r="A688" s="41"/>
    </row>
    <row r="689" spans="1:1" ht="15.75" customHeight="1" x14ac:dyDescent="0.25">
      <c r="A689" s="41"/>
    </row>
    <row r="690" spans="1:1" ht="15.75" customHeight="1" x14ac:dyDescent="0.25">
      <c r="A690" s="41"/>
    </row>
    <row r="691" spans="1:1" ht="15.75" customHeight="1" x14ac:dyDescent="0.25">
      <c r="A691" s="41"/>
    </row>
    <row r="692" spans="1:1" ht="15.75" customHeight="1" x14ac:dyDescent="0.25">
      <c r="A692" s="41"/>
    </row>
    <row r="693" spans="1:1" ht="15.75" customHeight="1" x14ac:dyDescent="0.25">
      <c r="A693" s="41"/>
    </row>
    <row r="694" spans="1:1" ht="15.75" customHeight="1" x14ac:dyDescent="0.25">
      <c r="A694" s="41"/>
    </row>
    <row r="695" spans="1:1" ht="15.75" customHeight="1" x14ac:dyDescent="0.25">
      <c r="A695" s="41"/>
    </row>
    <row r="696" spans="1:1" ht="15.75" customHeight="1" x14ac:dyDescent="0.25">
      <c r="A696" s="41"/>
    </row>
    <row r="697" spans="1:1" ht="15.75" customHeight="1" x14ac:dyDescent="0.25">
      <c r="A697" s="41"/>
    </row>
    <row r="698" spans="1:1" ht="15.75" customHeight="1" x14ac:dyDescent="0.25">
      <c r="A698" s="41"/>
    </row>
    <row r="699" spans="1:1" ht="15.75" customHeight="1" x14ac:dyDescent="0.25">
      <c r="A699" s="41"/>
    </row>
    <row r="700" spans="1:1" ht="15.75" customHeight="1" x14ac:dyDescent="0.25">
      <c r="A700" s="41"/>
    </row>
    <row r="701" spans="1:1" ht="15.75" customHeight="1" x14ac:dyDescent="0.25">
      <c r="A701" s="41"/>
    </row>
    <row r="702" spans="1:1" ht="15.75" customHeight="1" x14ac:dyDescent="0.25">
      <c r="A702" s="41"/>
    </row>
    <row r="703" spans="1:1" ht="15.75" customHeight="1" x14ac:dyDescent="0.25">
      <c r="A703" s="41"/>
    </row>
    <row r="704" spans="1:1" ht="15.75" customHeight="1" x14ac:dyDescent="0.25">
      <c r="A704" s="41"/>
    </row>
    <row r="705" spans="1:1" ht="15.75" customHeight="1" x14ac:dyDescent="0.25">
      <c r="A705" s="41"/>
    </row>
    <row r="706" spans="1:1" ht="15.75" customHeight="1" x14ac:dyDescent="0.25">
      <c r="A706" s="41"/>
    </row>
    <row r="707" spans="1:1" ht="15.75" customHeight="1" x14ac:dyDescent="0.25">
      <c r="A707" s="41"/>
    </row>
    <row r="708" spans="1:1" ht="15.75" customHeight="1" x14ac:dyDescent="0.25">
      <c r="A708" s="41"/>
    </row>
    <row r="709" spans="1:1" ht="15.75" customHeight="1" x14ac:dyDescent="0.25">
      <c r="A709" s="41"/>
    </row>
    <row r="710" spans="1:1" ht="15.75" customHeight="1" x14ac:dyDescent="0.25">
      <c r="A710" s="41"/>
    </row>
    <row r="711" spans="1:1" ht="15.75" customHeight="1" x14ac:dyDescent="0.25">
      <c r="A711" s="41"/>
    </row>
    <row r="712" spans="1:1" ht="15.75" customHeight="1" x14ac:dyDescent="0.25">
      <c r="A712" s="41"/>
    </row>
    <row r="713" spans="1:1" ht="15.75" customHeight="1" x14ac:dyDescent="0.25">
      <c r="A713" s="41"/>
    </row>
    <row r="714" spans="1:1" ht="15.75" customHeight="1" x14ac:dyDescent="0.25">
      <c r="A714" s="41"/>
    </row>
    <row r="715" spans="1:1" ht="15.75" customHeight="1" x14ac:dyDescent="0.25">
      <c r="A715" s="41"/>
    </row>
    <row r="716" spans="1:1" ht="15.75" customHeight="1" x14ac:dyDescent="0.25">
      <c r="A716" s="41"/>
    </row>
    <row r="717" spans="1:1" ht="15.75" customHeight="1" x14ac:dyDescent="0.25">
      <c r="A717" s="41"/>
    </row>
    <row r="718" spans="1:1" ht="15.75" customHeight="1" x14ac:dyDescent="0.25">
      <c r="A718" s="41"/>
    </row>
    <row r="719" spans="1:1" ht="15.75" customHeight="1" x14ac:dyDescent="0.25">
      <c r="A719" s="41"/>
    </row>
    <row r="720" spans="1:1" ht="15.75" customHeight="1" x14ac:dyDescent="0.25">
      <c r="A720" s="41"/>
    </row>
    <row r="721" spans="1:1" ht="15.75" customHeight="1" x14ac:dyDescent="0.25">
      <c r="A721" s="41"/>
    </row>
    <row r="722" spans="1:1" ht="15.75" customHeight="1" x14ac:dyDescent="0.25">
      <c r="A722" s="41"/>
    </row>
    <row r="723" spans="1:1" ht="15.75" customHeight="1" x14ac:dyDescent="0.25">
      <c r="A723" s="41"/>
    </row>
    <row r="724" spans="1:1" ht="15.75" customHeight="1" x14ac:dyDescent="0.25">
      <c r="A724" s="41"/>
    </row>
    <row r="725" spans="1:1" ht="15.75" customHeight="1" x14ac:dyDescent="0.25">
      <c r="A725" s="41"/>
    </row>
    <row r="726" spans="1:1" ht="15.75" customHeight="1" x14ac:dyDescent="0.25">
      <c r="A726" s="41"/>
    </row>
    <row r="727" spans="1:1" ht="15.75" customHeight="1" x14ac:dyDescent="0.25">
      <c r="A727" s="41"/>
    </row>
    <row r="728" spans="1:1" ht="15.75" customHeight="1" x14ac:dyDescent="0.25">
      <c r="A728" s="41"/>
    </row>
    <row r="729" spans="1:1" ht="15.75" customHeight="1" x14ac:dyDescent="0.25">
      <c r="A729" s="41"/>
    </row>
    <row r="730" spans="1:1" ht="15.75" customHeight="1" x14ac:dyDescent="0.25">
      <c r="A730" s="41"/>
    </row>
    <row r="731" spans="1:1" ht="15.75" customHeight="1" x14ac:dyDescent="0.25">
      <c r="A731" s="41"/>
    </row>
    <row r="732" spans="1:1" ht="15.75" customHeight="1" x14ac:dyDescent="0.25">
      <c r="A732" s="41"/>
    </row>
    <row r="733" spans="1:1" ht="15.75" customHeight="1" x14ac:dyDescent="0.25">
      <c r="A733" s="41"/>
    </row>
    <row r="734" spans="1:1" ht="15.75" customHeight="1" x14ac:dyDescent="0.25">
      <c r="A734" s="41"/>
    </row>
    <row r="735" spans="1:1" ht="15.75" customHeight="1" x14ac:dyDescent="0.25">
      <c r="A735" s="41"/>
    </row>
    <row r="736" spans="1:1" ht="15.75" customHeight="1" x14ac:dyDescent="0.25">
      <c r="A736" s="41"/>
    </row>
    <row r="737" spans="1:1" ht="15.75" customHeight="1" x14ac:dyDescent="0.25">
      <c r="A737" s="41"/>
    </row>
    <row r="738" spans="1:1" ht="15.75" customHeight="1" x14ac:dyDescent="0.25">
      <c r="A738" s="41"/>
    </row>
    <row r="739" spans="1:1" ht="15.75" customHeight="1" x14ac:dyDescent="0.25">
      <c r="A739" s="41"/>
    </row>
    <row r="740" spans="1:1" ht="15.75" customHeight="1" x14ac:dyDescent="0.25">
      <c r="A740" s="41"/>
    </row>
    <row r="741" spans="1:1" ht="15.75" customHeight="1" x14ac:dyDescent="0.25">
      <c r="A741" s="41"/>
    </row>
    <row r="742" spans="1:1" ht="15.75" customHeight="1" x14ac:dyDescent="0.25">
      <c r="A742" s="41"/>
    </row>
    <row r="743" spans="1:1" ht="15.75" customHeight="1" x14ac:dyDescent="0.25">
      <c r="A743" s="41"/>
    </row>
    <row r="744" spans="1:1" ht="15.75" customHeight="1" x14ac:dyDescent="0.25">
      <c r="A744" s="41"/>
    </row>
    <row r="745" spans="1:1" ht="15.75" customHeight="1" x14ac:dyDescent="0.25">
      <c r="A745" s="41"/>
    </row>
    <row r="746" spans="1:1" ht="15.75" customHeight="1" x14ac:dyDescent="0.25">
      <c r="A746" s="41"/>
    </row>
    <row r="747" spans="1:1" ht="15.75" customHeight="1" x14ac:dyDescent="0.25">
      <c r="A747" s="41"/>
    </row>
    <row r="748" spans="1:1" ht="15.75" customHeight="1" x14ac:dyDescent="0.25">
      <c r="A748" s="41"/>
    </row>
    <row r="749" spans="1:1" ht="15.75" customHeight="1" x14ac:dyDescent="0.25">
      <c r="A749" s="41"/>
    </row>
    <row r="750" spans="1:1" ht="15.75" customHeight="1" x14ac:dyDescent="0.25">
      <c r="A750" s="41"/>
    </row>
    <row r="751" spans="1:1" ht="15.75" customHeight="1" x14ac:dyDescent="0.25">
      <c r="A751" s="41"/>
    </row>
    <row r="752" spans="1:1" ht="15.75" customHeight="1" x14ac:dyDescent="0.25">
      <c r="A752" s="41"/>
    </row>
    <row r="753" spans="1:1" ht="15.75" customHeight="1" x14ac:dyDescent="0.25">
      <c r="A753" s="41"/>
    </row>
    <row r="754" spans="1:1" ht="15.75" customHeight="1" x14ac:dyDescent="0.25">
      <c r="A754" s="41"/>
    </row>
    <row r="755" spans="1:1" ht="15.75" customHeight="1" x14ac:dyDescent="0.25">
      <c r="A755" s="41"/>
    </row>
    <row r="756" spans="1:1" ht="15.75" customHeight="1" x14ac:dyDescent="0.25">
      <c r="A756" s="41"/>
    </row>
    <row r="757" spans="1:1" ht="15.75" customHeight="1" x14ac:dyDescent="0.25">
      <c r="A757" s="41"/>
    </row>
    <row r="758" spans="1:1" ht="15.75" customHeight="1" x14ac:dyDescent="0.25">
      <c r="A758" s="41"/>
    </row>
    <row r="759" spans="1:1" ht="15.75" customHeight="1" x14ac:dyDescent="0.25">
      <c r="A759" s="41"/>
    </row>
    <row r="760" spans="1:1" ht="15.75" customHeight="1" x14ac:dyDescent="0.25">
      <c r="A760" s="41"/>
    </row>
    <row r="761" spans="1:1" ht="15.75" customHeight="1" x14ac:dyDescent="0.25">
      <c r="A761" s="41"/>
    </row>
    <row r="762" spans="1:1" ht="15.75" customHeight="1" x14ac:dyDescent="0.25">
      <c r="A762" s="41"/>
    </row>
    <row r="763" spans="1:1" ht="15.75" customHeight="1" x14ac:dyDescent="0.25">
      <c r="A763" s="41"/>
    </row>
    <row r="764" spans="1:1" ht="15.75" customHeight="1" x14ac:dyDescent="0.25">
      <c r="A764" s="41"/>
    </row>
    <row r="765" spans="1:1" ht="15.75" customHeight="1" x14ac:dyDescent="0.25">
      <c r="A765" s="41"/>
    </row>
    <row r="766" spans="1:1" ht="15.75" customHeight="1" x14ac:dyDescent="0.25">
      <c r="A766" s="41"/>
    </row>
    <row r="767" spans="1:1" ht="15.75" customHeight="1" x14ac:dyDescent="0.25">
      <c r="A767" s="41"/>
    </row>
    <row r="768" spans="1:1" ht="15.75" customHeight="1" x14ac:dyDescent="0.25">
      <c r="A768" s="41"/>
    </row>
    <row r="769" spans="1:1" ht="15.75" customHeight="1" x14ac:dyDescent="0.25">
      <c r="A769" s="41"/>
    </row>
    <row r="770" spans="1:1" ht="15.75" customHeight="1" x14ac:dyDescent="0.25">
      <c r="A770" s="41"/>
    </row>
    <row r="771" spans="1:1" ht="15.75" customHeight="1" x14ac:dyDescent="0.25">
      <c r="A771" s="41"/>
    </row>
    <row r="772" spans="1:1" ht="15.75" customHeight="1" x14ac:dyDescent="0.25">
      <c r="A772" s="41"/>
    </row>
    <row r="773" spans="1:1" ht="15.75" customHeight="1" x14ac:dyDescent="0.25">
      <c r="A773" s="41"/>
    </row>
    <row r="774" spans="1:1" ht="15.75" customHeight="1" x14ac:dyDescent="0.25">
      <c r="A774" s="41"/>
    </row>
    <row r="775" spans="1:1" ht="15.75" customHeight="1" x14ac:dyDescent="0.25">
      <c r="A775" s="41"/>
    </row>
    <row r="776" spans="1:1" ht="15.75" customHeight="1" x14ac:dyDescent="0.25">
      <c r="A776" s="41"/>
    </row>
    <row r="777" spans="1:1" ht="15.75" customHeight="1" x14ac:dyDescent="0.25">
      <c r="A777" s="41"/>
    </row>
    <row r="778" spans="1:1" ht="15.75" customHeight="1" x14ac:dyDescent="0.25">
      <c r="A778" s="41"/>
    </row>
    <row r="779" spans="1:1" ht="15.75" customHeight="1" x14ac:dyDescent="0.25">
      <c r="A779" s="41"/>
    </row>
    <row r="780" spans="1:1" ht="15.75" customHeight="1" x14ac:dyDescent="0.25">
      <c r="A780" s="41"/>
    </row>
    <row r="781" spans="1:1" ht="15.75" customHeight="1" x14ac:dyDescent="0.25">
      <c r="A781" s="41"/>
    </row>
    <row r="782" spans="1:1" ht="15.75" customHeight="1" x14ac:dyDescent="0.25">
      <c r="A782" s="41"/>
    </row>
    <row r="783" spans="1:1" ht="15.75" customHeight="1" x14ac:dyDescent="0.25">
      <c r="A783" s="41"/>
    </row>
    <row r="784" spans="1:1" ht="15.75" customHeight="1" x14ac:dyDescent="0.25">
      <c r="A784" s="41"/>
    </row>
    <row r="785" spans="1:1" ht="15.75" customHeight="1" x14ac:dyDescent="0.25">
      <c r="A785" s="41"/>
    </row>
    <row r="786" spans="1:1" ht="15.75" customHeight="1" x14ac:dyDescent="0.25">
      <c r="A786" s="41"/>
    </row>
    <row r="787" spans="1:1" ht="15.75" customHeight="1" x14ac:dyDescent="0.25">
      <c r="A787" s="41"/>
    </row>
    <row r="788" spans="1:1" ht="15.75" customHeight="1" x14ac:dyDescent="0.25">
      <c r="A788" s="41"/>
    </row>
    <row r="789" spans="1:1" ht="15.75" customHeight="1" x14ac:dyDescent="0.25">
      <c r="A789" s="41"/>
    </row>
    <row r="790" spans="1:1" ht="15.75" customHeight="1" x14ac:dyDescent="0.25">
      <c r="A790" s="41"/>
    </row>
    <row r="791" spans="1:1" ht="15.75" customHeight="1" x14ac:dyDescent="0.25">
      <c r="A791" s="41"/>
    </row>
    <row r="792" spans="1:1" ht="15.75" customHeight="1" x14ac:dyDescent="0.25">
      <c r="A792" s="41"/>
    </row>
    <row r="793" spans="1:1" ht="15.75" customHeight="1" x14ac:dyDescent="0.25">
      <c r="A793" s="41"/>
    </row>
    <row r="794" spans="1:1" ht="15.75" customHeight="1" x14ac:dyDescent="0.25">
      <c r="A794" s="41"/>
    </row>
    <row r="795" spans="1:1" ht="15.75" customHeight="1" x14ac:dyDescent="0.25">
      <c r="A795" s="41"/>
    </row>
    <row r="796" spans="1:1" ht="15.75" customHeight="1" x14ac:dyDescent="0.25">
      <c r="A796" s="41"/>
    </row>
    <row r="797" spans="1:1" ht="15.75" customHeight="1" x14ac:dyDescent="0.25">
      <c r="A797" s="41"/>
    </row>
    <row r="798" spans="1:1" ht="15.75" customHeight="1" x14ac:dyDescent="0.25">
      <c r="A798" s="41"/>
    </row>
    <row r="799" spans="1:1" ht="15.75" customHeight="1" x14ac:dyDescent="0.25">
      <c r="A799" s="41"/>
    </row>
    <row r="800" spans="1:1" ht="15.75" customHeight="1" x14ac:dyDescent="0.25">
      <c r="A800" s="41"/>
    </row>
    <row r="801" spans="1:1" ht="15.75" customHeight="1" x14ac:dyDescent="0.25">
      <c r="A801" s="41"/>
    </row>
    <row r="802" spans="1:1" ht="15.75" customHeight="1" x14ac:dyDescent="0.25">
      <c r="A802" s="41"/>
    </row>
    <row r="803" spans="1:1" ht="15.75" customHeight="1" x14ac:dyDescent="0.25">
      <c r="A803" s="41"/>
    </row>
    <row r="804" spans="1:1" ht="15.75" customHeight="1" x14ac:dyDescent="0.25">
      <c r="A804" s="41"/>
    </row>
    <row r="805" spans="1:1" ht="15.75" customHeight="1" x14ac:dyDescent="0.25">
      <c r="A805" s="41"/>
    </row>
    <row r="806" spans="1:1" ht="15.75" customHeight="1" x14ac:dyDescent="0.25">
      <c r="A806" s="41"/>
    </row>
    <row r="807" spans="1:1" ht="15.75" customHeight="1" x14ac:dyDescent="0.25">
      <c r="A807" s="41"/>
    </row>
    <row r="808" spans="1:1" ht="15.75" customHeight="1" x14ac:dyDescent="0.25">
      <c r="A808" s="41"/>
    </row>
    <row r="809" spans="1:1" ht="15.75" customHeight="1" x14ac:dyDescent="0.25">
      <c r="A809" s="41"/>
    </row>
    <row r="810" spans="1:1" ht="15.75" customHeight="1" x14ac:dyDescent="0.25">
      <c r="A810" s="41"/>
    </row>
    <row r="811" spans="1:1" ht="15.75" customHeight="1" x14ac:dyDescent="0.25">
      <c r="A811" s="41"/>
    </row>
    <row r="812" spans="1:1" ht="15.75" customHeight="1" x14ac:dyDescent="0.25">
      <c r="A812" s="41"/>
    </row>
    <row r="813" spans="1:1" ht="15.75" customHeight="1" x14ac:dyDescent="0.25">
      <c r="A813" s="41"/>
    </row>
    <row r="814" spans="1:1" ht="15.75" customHeight="1" x14ac:dyDescent="0.25">
      <c r="A814" s="41"/>
    </row>
    <row r="815" spans="1:1" ht="15.75" customHeight="1" x14ac:dyDescent="0.25">
      <c r="A815" s="41"/>
    </row>
    <row r="816" spans="1:1" ht="15.75" customHeight="1" x14ac:dyDescent="0.25">
      <c r="A816" s="41"/>
    </row>
    <row r="817" spans="1:1" ht="15.75" customHeight="1" x14ac:dyDescent="0.25">
      <c r="A817" s="41"/>
    </row>
    <row r="818" spans="1:1" ht="15.75" customHeight="1" x14ac:dyDescent="0.25">
      <c r="A818" s="41"/>
    </row>
    <row r="819" spans="1:1" ht="15.75" customHeight="1" x14ac:dyDescent="0.25">
      <c r="A819" s="41"/>
    </row>
    <row r="820" spans="1:1" ht="15.75" customHeight="1" x14ac:dyDescent="0.25">
      <c r="A820" s="41"/>
    </row>
    <row r="821" spans="1:1" ht="15.75" customHeight="1" x14ac:dyDescent="0.25">
      <c r="A821" s="41"/>
    </row>
    <row r="822" spans="1:1" ht="15.75" customHeight="1" x14ac:dyDescent="0.25">
      <c r="A822" s="41"/>
    </row>
    <row r="823" spans="1:1" ht="15.75" customHeight="1" x14ac:dyDescent="0.25">
      <c r="A823" s="41"/>
    </row>
    <row r="824" spans="1:1" ht="15.75" customHeight="1" x14ac:dyDescent="0.25">
      <c r="A824" s="41"/>
    </row>
    <row r="825" spans="1:1" ht="15.75" customHeight="1" x14ac:dyDescent="0.25">
      <c r="A825" s="41"/>
    </row>
    <row r="826" spans="1:1" ht="15.75" customHeight="1" x14ac:dyDescent="0.25">
      <c r="A826" s="41"/>
    </row>
    <row r="827" spans="1:1" ht="15.75" customHeight="1" x14ac:dyDescent="0.25">
      <c r="A827" s="41"/>
    </row>
    <row r="828" spans="1:1" ht="15.75" customHeight="1" x14ac:dyDescent="0.25">
      <c r="A828" s="41"/>
    </row>
    <row r="829" spans="1:1" ht="15.75" customHeight="1" x14ac:dyDescent="0.25">
      <c r="A829" s="41"/>
    </row>
    <row r="830" spans="1:1" ht="15.75" customHeight="1" x14ac:dyDescent="0.25">
      <c r="A830" s="41"/>
    </row>
    <row r="831" spans="1:1" ht="15.75" customHeight="1" x14ac:dyDescent="0.25">
      <c r="A831" s="41"/>
    </row>
    <row r="832" spans="1:1" ht="15.75" customHeight="1" x14ac:dyDescent="0.25">
      <c r="A832" s="41"/>
    </row>
    <row r="833" spans="1:1" ht="15.75" customHeight="1" x14ac:dyDescent="0.25">
      <c r="A833" s="41"/>
    </row>
    <row r="834" spans="1:1" ht="15.75" customHeight="1" x14ac:dyDescent="0.25">
      <c r="A834" s="41"/>
    </row>
    <row r="835" spans="1:1" ht="15.75" customHeight="1" x14ac:dyDescent="0.25">
      <c r="A835" s="41"/>
    </row>
    <row r="836" spans="1:1" ht="15.75" customHeight="1" x14ac:dyDescent="0.25">
      <c r="A836" s="41"/>
    </row>
    <row r="837" spans="1:1" ht="15.75" customHeight="1" x14ac:dyDescent="0.25">
      <c r="A837" s="41"/>
    </row>
    <row r="838" spans="1:1" ht="15.75" customHeight="1" x14ac:dyDescent="0.25">
      <c r="A838" s="41"/>
    </row>
    <row r="839" spans="1:1" ht="15.75" customHeight="1" x14ac:dyDescent="0.25">
      <c r="A839" s="41"/>
    </row>
    <row r="840" spans="1:1" ht="15.75" customHeight="1" x14ac:dyDescent="0.25">
      <c r="A840" s="41"/>
    </row>
    <row r="841" spans="1:1" ht="15.75" customHeight="1" x14ac:dyDescent="0.25">
      <c r="A841" s="41"/>
    </row>
    <row r="842" spans="1:1" ht="15.75" customHeight="1" x14ac:dyDescent="0.25">
      <c r="A842" s="41"/>
    </row>
    <row r="843" spans="1:1" ht="15.75" customHeight="1" x14ac:dyDescent="0.25">
      <c r="A843" s="41"/>
    </row>
    <row r="844" spans="1:1" ht="15.75" customHeight="1" x14ac:dyDescent="0.25">
      <c r="A844" s="41"/>
    </row>
    <row r="845" spans="1:1" ht="15.75" customHeight="1" x14ac:dyDescent="0.25">
      <c r="A845" s="41"/>
    </row>
    <row r="846" spans="1:1" ht="15.75" customHeight="1" x14ac:dyDescent="0.25">
      <c r="A846" s="41"/>
    </row>
    <row r="847" spans="1:1" ht="15.75" customHeight="1" x14ac:dyDescent="0.25">
      <c r="A847" s="41"/>
    </row>
    <row r="848" spans="1:1" ht="15.75" customHeight="1" x14ac:dyDescent="0.25">
      <c r="A848" s="41"/>
    </row>
    <row r="849" spans="1:1" ht="15.75" customHeight="1" x14ac:dyDescent="0.25">
      <c r="A849" s="41"/>
    </row>
    <row r="850" spans="1:1" ht="15.75" customHeight="1" x14ac:dyDescent="0.25">
      <c r="A850" s="41"/>
    </row>
    <row r="851" spans="1:1" ht="15.75" customHeight="1" x14ac:dyDescent="0.25">
      <c r="A851" s="41"/>
    </row>
    <row r="852" spans="1:1" ht="15.75" customHeight="1" x14ac:dyDescent="0.25">
      <c r="A852" s="41"/>
    </row>
    <row r="853" spans="1:1" ht="15.75" customHeight="1" x14ac:dyDescent="0.25">
      <c r="A853" s="41"/>
    </row>
    <row r="854" spans="1:1" ht="15.75" customHeight="1" x14ac:dyDescent="0.25">
      <c r="A854" s="41"/>
    </row>
    <row r="855" spans="1:1" ht="15.75" customHeight="1" x14ac:dyDescent="0.25">
      <c r="A855" s="41"/>
    </row>
    <row r="856" spans="1:1" ht="15.75" customHeight="1" x14ac:dyDescent="0.25">
      <c r="A856" s="41"/>
    </row>
    <row r="857" spans="1:1" ht="15.75" customHeight="1" x14ac:dyDescent="0.25">
      <c r="A857" s="41"/>
    </row>
    <row r="858" spans="1:1" ht="15.75" customHeight="1" x14ac:dyDescent="0.25">
      <c r="A858" s="41"/>
    </row>
    <row r="859" spans="1:1" ht="15.75" customHeight="1" x14ac:dyDescent="0.25">
      <c r="A859" s="41"/>
    </row>
    <row r="860" spans="1:1" ht="15.75" customHeight="1" x14ac:dyDescent="0.25">
      <c r="A860" s="41"/>
    </row>
    <row r="861" spans="1:1" ht="15.75" customHeight="1" x14ac:dyDescent="0.25">
      <c r="A861" s="41"/>
    </row>
    <row r="862" spans="1:1" ht="15.75" customHeight="1" x14ac:dyDescent="0.25">
      <c r="A862" s="41"/>
    </row>
    <row r="863" spans="1:1" ht="15.75" customHeight="1" x14ac:dyDescent="0.25">
      <c r="A863" s="41"/>
    </row>
    <row r="864" spans="1:1" ht="15.75" customHeight="1" x14ac:dyDescent="0.25">
      <c r="A864" s="41"/>
    </row>
    <row r="865" spans="1:1" ht="15.75" customHeight="1" x14ac:dyDescent="0.25">
      <c r="A865" s="41"/>
    </row>
    <row r="866" spans="1:1" ht="15.75" customHeight="1" x14ac:dyDescent="0.25">
      <c r="A866" s="41"/>
    </row>
    <row r="867" spans="1:1" ht="15.75" customHeight="1" x14ac:dyDescent="0.25">
      <c r="A867" s="41"/>
    </row>
    <row r="868" spans="1:1" ht="15.75" customHeight="1" x14ac:dyDescent="0.25">
      <c r="A868" s="41"/>
    </row>
    <row r="869" spans="1:1" ht="15.75" customHeight="1" x14ac:dyDescent="0.25">
      <c r="A869" s="41"/>
    </row>
    <row r="870" spans="1:1" ht="15.75" customHeight="1" x14ac:dyDescent="0.25">
      <c r="A870" s="41"/>
    </row>
    <row r="871" spans="1:1" ht="15.75" customHeight="1" x14ac:dyDescent="0.25">
      <c r="A871" s="41"/>
    </row>
    <row r="872" spans="1:1" ht="15.75" customHeight="1" x14ac:dyDescent="0.25">
      <c r="A872" s="41"/>
    </row>
    <row r="873" spans="1:1" ht="15.75" customHeight="1" x14ac:dyDescent="0.25">
      <c r="A873" s="41"/>
    </row>
    <row r="874" spans="1:1" ht="15.75" customHeight="1" x14ac:dyDescent="0.25">
      <c r="A874" s="41"/>
    </row>
    <row r="875" spans="1:1" ht="15.75" customHeight="1" x14ac:dyDescent="0.25">
      <c r="A875" s="41"/>
    </row>
    <row r="876" spans="1:1" ht="15.75" customHeight="1" x14ac:dyDescent="0.25">
      <c r="A876" s="41"/>
    </row>
    <row r="877" spans="1:1" ht="15.75" customHeight="1" x14ac:dyDescent="0.25">
      <c r="A877" s="41"/>
    </row>
    <row r="878" spans="1:1" ht="15.75" customHeight="1" x14ac:dyDescent="0.25">
      <c r="A878" s="41"/>
    </row>
    <row r="879" spans="1:1" ht="15.75" customHeight="1" x14ac:dyDescent="0.25">
      <c r="A879" s="41"/>
    </row>
    <row r="880" spans="1:1" ht="15.75" customHeight="1" x14ac:dyDescent="0.25">
      <c r="A880" s="41"/>
    </row>
    <row r="881" spans="1:1" ht="15.75" customHeight="1" x14ac:dyDescent="0.25">
      <c r="A881" s="41"/>
    </row>
    <row r="882" spans="1:1" ht="15.75" customHeight="1" x14ac:dyDescent="0.25">
      <c r="A882" s="41"/>
    </row>
    <row r="883" spans="1:1" ht="15.75" customHeight="1" x14ac:dyDescent="0.25">
      <c r="A883" s="41"/>
    </row>
    <row r="884" spans="1:1" ht="15.75" customHeight="1" x14ac:dyDescent="0.25">
      <c r="A884" s="41"/>
    </row>
    <row r="885" spans="1:1" ht="15.75" customHeight="1" x14ac:dyDescent="0.25">
      <c r="A885" s="41"/>
    </row>
    <row r="886" spans="1:1" ht="15.75" customHeight="1" x14ac:dyDescent="0.25">
      <c r="A886" s="41"/>
    </row>
    <row r="887" spans="1:1" ht="15.75" customHeight="1" x14ac:dyDescent="0.25">
      <c r="A887" s="41"/>
    </row>
    <row r="888" spans="1:1" ht="15.75" customHeight="1" x14ac:dyDescent="0.25">
      <c r="A888" s="41"/>
    </row>
    <row r="889" spans="1:1" ht="15.75" customHeight="1" x14ac:dyDescent="0.25">
      <c r="A889" s="41"/>
    </row>
    <row r="890" spans="1:1" ht="15.75" customHeight="1" x14ac:dyDescent="0.25">
      <c r="A890" s="41"/>
    </row>
    <row r="891" spans="1:1" ht="15.75" customHeight="1" x14ac:dyDescent="0.25">
      <c r="A891" s="41"/>
    </row>
    <row r="892" spans="1:1" ht="15.75" customHeight="1" x14ac:dyDescent="0.25">
      <c r="A892" s="41"/>
    </row>
    <row r="893" spans="1:1" ht="15.75" customHeight="1" x14ac:dyDescent="0.25">
      <c r="A893" s="41"/>
    </row>
    <row r="894" spans="1:1" ht="15.75" customHeight="1" x14ac:dyDescent="0.25">
      <c r="A894" s="41"/>
    </row>
    <row r="895" spans="1:1" ht="15.75" customHeight="1" x14ac:dyDescent="0.25">
      <c r="A895" s="41"/>
    </row>
    <row r="896" spans="1:1" ht="15.75" customHeight="1" x14ac:dyDescent="0.25">
      <c r="A896" s="41"/>
    </row>
    <row r="897" spans="1:1" ht="15.75" customHeight="1" x14ac:dyDescent="0.25">
      <c r="A897" s="41"/>
    </row>
    <row r="898" spans="1:1" ht="15.75" customHeight="1" x14ac:dyDescent="0.25">
      <c r="A898" s="41"/>
    </row>
    <row r="899" spans="1:1" ht="15.75" customHeight="1" x14ac:dyDescent="0.25">
      <c r="A899" s="41"/>
    </row>
    <row r="900" spans="1:1" ht="15.75" customHeight="1" x14ac:dyDescent="0.25">
      <c r="A900" s="41"/>
    </row>
    <row r="901" spans="1:1" ht="15.75" customHeight="1" x14ac:dyDescent="0.25">
      <c r="A901" s="41"/>
    </row>
    <row r="902" spans="1:1" ht="15.75" customHeight="1" x14ac:dyDescent="0.25">
      <c r="A902" s="41"/>
    </row>
    <row r="903" spans="1:1" ht="15.75" customHeight="1" x14ac:dyDescent="0.25">
      <c r="A903" s="41"/>
    </row>
    <row r="904" spans="1:1" ht="15.75" customHeight="1" x14ac:dyDescent="0.25">
      <c r="A904" s="41"/>
    </row>
    <row r="905" spans="1:1" ht="15.75" customHeight="1" x14ac:dyDescent="0.25">
      <c r="A905" s="41"/>
    </row>
    <row r="906" spans="1:1" ht="15.75" customHeight="1" x14ac:dyDescent="0.25">
      <c r="A906" s="41"/>
    </row>
    <row r="907" spans="1:1" ht="15.75" customHeight="1" x14ac:dyDescent="0.25">
      <c r="A907" s="41"/>
    </row>
    <row r="908" spans="1:1" ht="15.75" customHeight="1" x14ac:dyDescent="0.25">
      <c r="A908" s="41"/>
    </row>
    <row r="909" spans="1:1" ht="15.75" customHeight="1" x14ac:dyDescent="0.25">
      <c r="A909" s="41"/>
    </row>
    <row r="910" spans="1:1" ht="15.75" customHeight="1" x14ac:dyDescent="0.25">
      <c r="A910" s="41"/>
    </row>
    <row r="911" spans="1:1" ht="15.75" customHeight="1" x14ac:dyDescent="0.25">
      <c r="A911" s="41"/>
    </row>
    <row r="912" spans="1:1" ht="15.75" customHeight="1" x14ac:dyDescent="0.25">
      <c r="A912" s="41"/>
    </row>
    <row r="913" spans="1:1" ht="15.75" customHeight="1" x14ac:dyDescent="0.25">
      <c r="A913" s="41"/>
    </row>
    <row r="914" spans="1:1" ht="15.75" customHeight="1" x14ac:dyDescent="0.25">
      <c r="A914" s="41"/>
    </row>
    <row r="915" spans="1:1" ht="15.75" customHeight="1" x14ac:dyDescent="0.25">
      <c r="A915" s="41"/>
    </row>
    <row r="916" spans="1:1" ht="15.75" customHeight="1" x14ac:dyDescent="0.25">
      <c r="A916" s="41"/>
    </row>
    <row r="917" spans="1:1" ht="15.75" customHeight="1" x14ac:dyDescent="0.25">
      <c r="A917" s="41"/>
    </row>
    <row r="918" spans="1:1" ht="15.75" customHeight="1" x14ac:dyDescent="0.25">
      <c r="A918" s="41"/>
    </row>
    <row r="919" spans="1:1" ht="15.75" customHeight="1" x14ac:dyDescent="0.25">
      <c r="A919" s="41"/>
    </row>
    <row r="920" spans="1:1" ht="15.75" customHeight="1" x14ac:dyDescent="0.25">
      <c r="A920" s="41"/>
    </row>
    <row r="921" spans="1:1" ht="15.75" customHeight="1" x14ac:dyDescent="0.25">
      <c r="A921" s="41"/>
    </row>
    <row r="922" spans="1:1" ht="15.75" customHeight="1" x14ac:dyDescent="0.25">
      <c r="A922" s="41"/>
    </row>
    <row r="923" spans="1:1" ht="15.75" customHeight="1" x14ac:dyDescent="0.25">
      <c r="A923" s="41"/>
    </row>
    <row r="924" spans="1:1" ht="15.75" customHeight="1" x14ac:dyDescent="0.25">
      <c r="A924" s="41"/>
    </row>
    <row r="925" spans="1:1" ht="15.75" customHeight="1" x14ac:dyDescent="0.25">
      <c r="A925" s="41"/>
    </row>
    <row r="926" spans="1:1" ht="15.75" customHeight="1" x14ac:dyDescent="0.25">
      <c r="A926" s="41"/>
    </row>
    <row r="927" spans="1:1" ht="15.75" customHeight="1" x14ac:dyDescent="0.25">
      <c r="A927" s="41"/>
    </row>
    <row r="928" spans="1:1" ht="15.75" customHeight="1" x14ac:dyDescent="0.25">
      <c r="A928" s="41"/>
    </row>
    <row r="929" spans="1:1" ht="15.75" customHeight="1" x14ac:dyDescent="0.25">
      <c r="A929" s="41"/>
    </row>
    <row r="930" spans="1:1" ht="15.75" customHeight="1" x14ac:dyDescent="0.25">
      <c r="A930" s="41"/>
    </row>
    <row r="931" spans="1:1" ht="15.75" customHeight="1" x14ac:dyDescent="0.25">
      <c r="A931" s="41"/>
    </row>
    <row r="932" spans="1:1" ht="15.75" customHeight="1" x14ac:dyDescent="0.25">
      <c r="A932" s="41"/>
    </row>
    <row r="933" spans="1:1" ht="15.75" customHeight="1" x14ac:dyDescent="0.25">
      <c r="A933" s="41"/>
    </row>
    <row r="934" spans="1:1" ht="15.75" customHeight="1" x14ac:dyDescent="0.25">
      <c r="A934" s="41"/>
    </row>
    <row r="935" spans="1:1" ht="15.75" customHeight="1" x14ac:dyDescent="0.25">
      <c r="A935" s="41"/>
    </row>
    <row r="936" spans="1:1" ht="15.75" customHeight="1" x14ac:dyDescent="0.25">
      <c r="A936" s="41"/>
    </row>
    <row r="937" spans="1:1" ht="15.75" customHeight="1" x14ac:dyDescent="0.25">
      <c r="A937" s="41"/>
    </row>
    <row r="938" spans="1:1" ht="15.75" customHeight="1" x14ac:dyDescent="0.25">
      <c r="A938" s="41"/>
    </row>
    <row r="939" spans="1:1" ht="15.75" customHeight="1" x14ac:dyDescent="0.25">
      <c r="A939" s="41"/>
    </row>
    <row r="940" spans="1:1" ht="15.75" customHeight="1" x14ac:dyDescent="0.25">
      <c r="A940" s="41"/>
    </row>
    <row r="941" spans="1:1" ht="15.75" customHeight="1" x14ac:dyDescent="0.25">
      <c r="A941" s="41"/>
    </row>
    <row r="942" spans="1:1" ht="15.75" customHeight="1" x14ac:dyDescent="0.25">
      <c r="A942" s="41"/>
    </row>
    <row r="943" spans="1:1" ht="15.75" customHeight="1" x14ac:dyDescent="0.25">
      <c r="A943" s="41"/>
    </row>
    <row r="944" spans="1:1" ht="15.75" customHeight="1" x14ac:dyDescent="0.25">
      <c r="A944" s="41"/>
    </row>
    <row r="945" spans="1:1" ht="15.75" customHeight="1" x14ac:dyDescent="0.25">
      <c r="A945" s="41"/>
    </row>
    <row r="946" spans="1:1" ht="15.75" customHeight="1" x14ac:dyDescent="0.25">
      <c r="A946" s="41"/>
    </row>
    <row r="947" spans="1:1" ht="15.75" customHeight="1" x14ac:dyDescent="0.25">
      <c r="A947" s="41"/>
    </row>
    <row r="948" spans="1:1" ht="15.75" customHeight="1" x14ac:dyDescent="0.25">
      <c r="A948" s="41"/>
    </row>
    <row r="949" spans="1:1" ht="15.75" customHeight="1" x14ac:dyDescent="0.25">
      <c r="A949" s="41"/>
    </row>
    <row r="950" spans="1:1" ht="15.75" customHeight="1" x14ac:dyDescent="0.25">
      <c r="A950" s="41"/>
    </row>
    <row r="951" spans="1:1" ht="15.75" customHeight="1" x14ac:dyDescent="0.25">
      <c r="A951" s="41"/>
    </row>
    <row r="952" spans="1:1" ht="15.75" customHeight="1" x14ac:dyDescent="0.25">
      <c r="A952" s="41"/>
    </row>
    <row r="953" spans="1:1" ht="15.75" customHeight="1" x14ac:dyDescent="0.25">
      <c r="A953" s="41"/>
    </row>
    <row r="954" spans="1:1" ht="15.75" customHeight="1" x14ac:dyDescent="0.25">
      <c r="A954" s="41"/>
    </row>
    <row r="955" spans="1:1" ht="15.75" customHeight="1" x14ac:dyDescent="0.25">
      <c r="A955" s="41"/>
    </row>
    <row r="956" spans="1:1" ht="15.75" customHeight="1" x14ac:dyDescent="0.25">
      <c r="A956" s="41"/>
    </row>
    <row r="957" spans="1:1" ht="15.75" customHeight="1" x14ac:dyDescent="0.25">
      <c r="A957" s="41"/>
    </row>
    <row r="958" spans="1:1" ht="15.75" customHeight="1" x14ac:dyDescent="0.25">
      <c r="A958" s="41"/>
    </row>
    <row r="959" spans="1:1" ht="15.75" customHeight="1" x14ac:dyDescent="0.25">
      <c r="A959" s="41"/>
    </row>
    <row r="960" spans="1:1" ht="15.75" customHeight="1" x14ac:dyDescent="0.25">
      <c r="A960" s="41"/>
    </row>
    <row r="961" spans="1:1" ht="15.75" customHeight="1" x14ac:dyDescent="0.25">
      <c r="A961" s="41"/>
    </row>
    <row r="962" spans="1:1" ht="15.75" customHeight="1" x14ac:dyDescent="0.25">
      <c r="A962" s="41"/>
    </row>
    <row r="963" spans="1:1" ht="15.75" customHeight="1" x14ac:dyDescent="0.25">
      <c r="A963" s="41"/>
    </row>
    <row r="964" spans="1:1" ht="15.75" customHeight="1" x14ac:dyDescent="0.25">
      <c r="A964" s="41"/>
    </row>
    <row r="965" spans="1:1" ht="15.75" customHeight="1" x14ac:dyDescent="0.25">
      <c r="A965" s="41"/>
    </row>
    <row r="966" spans="1:1" ht="15.75" customHeight="1" x14ac:dyDescent="0.25">
      <c r="A966" s="41"/>
    </row>
    <row r="967" spans="1:1" ht="15.75" customHeight="1" x14ac:dyDescent="0.25">
      <c r="A967" s="41"/>
    </row>
    <row r="968" spans="1:1" ht="15.75" customHeight="1" x14ac:dyDescent="0.25">
      <c r="A968" s="41"/>
    </row>
    <row r="969" spans="1:1" ht="15.75" customHeight="1" x14ac:dyDescent="0.25">
      <c r="A969" s="41"/>
    </row>
    <row r="970" spans="1:1" ht="15.75" customHeight="1" x14ac:dyDescent="0.25">
      <c r="A970" s="41"/>
    </row>
    <row r="971" spans="1:1" ht="15.75" customHeight="1" x14ac:dyDescent="0.25">
      <c r="A971" s="41"/>
    </row>
    <row r="972" spans="1:1" ht="15.75" customHeight="1" x14ac:dyDescent="0.25">
      <c r="A972" s="41"/>
    </row>
    <row r="973" spans="1:1" ht="15.75" customHeight="1" x14ac:dyDescent="0.25">
      <c r="A973" s="41"/>
    </row>
    <row r="974" spans="1:1" ht="15.75" customHeight="1" x14ac:dyDescent="0.25">
      <c r="A974" s="41"/>
    </row>
    <row r="975" spans="1:1" ht="15.75" customHeight="1" x14ac:dyDescent="0.25">
      <c r="A975" s="41"/>
    </row>
    <row r="976" spans="1:1" ht="15.75" customHeight="1" x14ac:dyDescent="0.25">
      <c r="A976" s="41"/>
    </row>
    <row r="977" spans="1:1" ht="15.75" customHeight="1" x14ac:dyDescent="0.25">
      <c r="A977" s="41"/>
    </row>
    <row r="978" spans="1:1" ht="15.75" customHeight="1" x14ac:dyDescent="0.25">
      <c r="A978" s="41"/>
    </row>
    <row r="979" spans="1:1" ht="15.75" customHeight="1" x14ac:dyDescent="0.25">
      <c r="A979" s="41"/>
    </row>
    <row r="980" spans="1:1" ht="15.75" customHeight="1" x14ac:dyDescent="0.25">
      <c r="A980" s="41"/>
    </row>
    <row r="981" spans="1:1" ht="15.75" customHeight="1" x14ac:dyDescent="0.25">
      <c r="A981" s="41"/>
    </row>
    <row r="982" spans="1:1" ht="15.75" customHeight="1" x14ac:dyDescent="0.25">
      <c r="A982" s="41"/>
    </row>
    <row r="983" spans="1:1" ht="15.75" customHeight="1" x14ac:dyDescent="0.25">
      <c r="A983" s="41"/>
    </row>
    <row r="984" spans="1:1" ht="15.75" customHeight="1" x14ac:dyDescent="0.25">
      <c r="A984" s="41"/>
    </row>
    <row r="985" spans="1:1" ht="15.75" customHeight="1" x14ac:dyDescent="0.25">
      <c r="A985" s="41"/>
    </row>
    <row r="986" spans="1:1" ht="15.75" customHeight="1" x14ac:dyDescent="0.25">
      <c r="A986" s="41"/>
    </row>
    <row r="987" spans="1:1" ht="15.75" customHeight="1" x14ac:dyDescent="0.25">
      <c r="A987" s="41"/>
    </row>
    <row r="988" spans="1:1" ht="15.75" customHeight="1" x14ac:dyDescent="0.25">
      <c r="A988" s="41"/>
    </row>
    <row r="989" spans="1:1" ht="15.75" customHeight="1" x14ac:dyDescent="0.25">
      <c r="A989" s="41"/>
    </row>
    <row r="990" spans="1:1" ht="15.75" customHeight="1" x14ac:dyDescent="0.25">
      <c r="A990" s="41"/>
    </row>
    <row r="991" spans="1:1" ht="15.75" customHeight="1" x14ac:dyDescent="0.25">
      <c r="A991" s="41"/>
    </row>
    <row r="992" spans="1:1" ht="15.75" customHeight="1" x14ac:dyDescent="0.25">
      <c r="A992" s="41"/>
    </row>
    <row r="993" spans="1:1" ht="15.75" customHeight="1" x14ac:dyDescent="0.25">
      <c r="A993" s="41"/>
    </row>
    <row r="994" spans="1:1" ht="15.75" customHeight="1" x14ac:dyDescent="0.25">
      <c r="A994" s="41"/>
    </row>
    <row r="995" spans="1:1" ht="15.75" customHeight="1" x14ac:dyDescent="0.25">
      <c r="A995" s="41"/>
    </row>
    <row r="996" spans="1:1" ht="15.75" customHeight="1" x14ac:dyDescent="0.25">
      <c r="A996" s="41"/>
    </row>
    <row r="997" spans="1:1" ht="15.75" customHeight="1" x14ac:dyDescent="0.25">
      <c r="A997" s="41"/>
    </row>
    <row r="998" spans="1:1" ht="15.75" customHeight="1" x14ac:dyDescent="0.25">
      <c r="A998" s="41"/>
    </row>
    <row r="999" spans="1:1" ht="15.75" customHeight="1" x14ac:dyDescent="0.25">
      <c r="A999" s="41"/>
    </row>
    <row r="1000" spans="1:1" ht="15.75" customHeight="1" x14ac:dyDescent="0.25">
      <c r="A1000" s="41"/>
    </row>
    <row r="1001" spans="1:1" ht="15.75" customHeight="1" x14ac:dyDescent="0.25">
      <c r="A1001" s="41"/>
    </row>
    <row r="1002" spans="1:1" ht="15.75" customHeight="1" x14ac:dyDescent="0.25">
      <c r="A1002" s="41"/>
    </row>
    <row r="1003" spans="1:1" ht="15.75" customHeight="1" x14ac:dyDescent="0.25">
      <c r="A1003" s="41"/>
    </row>
    <row r="1004" spans="1:1" ht="15.75" customHeight="1" x14ac:dyDescent="0.25">
      <c r="A1004" s="41"/>
    </row>
  </sheetData>
  <mergeCells count="4">
    <mergeCell ref="A1:C2"/>
    <mergeCell ref="F1:H1"/>
    <mergeCell ref="F2:H2"/>
    <mergeCell ref="A61:A62"/>
  </mergeCells>
  <pageMargins left="0.51180555555555596" right="0.51180555555555596" top="0.78749999999999998" bottom="0.78749999999999998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Giovana Verginia de Souza</dc:creator>
  <dc:description/>
  <cp:lastModifiedBy>Camila de Souza Alvarenga Ferraresso</cp:lastModifiedBy>
  <cp:revision>2</cp:revision>
  <dcterms:created xsi:type="dcterms:W3CDTF">2023-12-18T16:48:39Z</dcterms:created>
  <dcterms:modified xsi:type="dcterms:W3CDTF">2025-01-30T13:17:57Z</dcterms:modified>
  <dc:language>pt-BR</dc:language>
</cp:coreProperties>
</file>