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0" yWindow="-120" windowWidth="20730" windowHeight="11160" tabRatio="500"/>
  </bookViews>
  <sheets>
    <sheet name="Bolsas" sheetId="1" r:id="rId1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E51" i="1"/>
  <c r="E52" i="1"/>
  <c r="E6" i="1"/>
  <c r="E16" i="1"/>
  <c r="E18" i="1"/>
  <c r="E48" i="1"/>
  <c r="D3" i="1"/>
  <c r="E36" i="1"/>
  <c r="E35" i="1"/>
  <c r="E34" i="1"/>
  <c r="E50" i="1"/>
  <c r="E49" i="1"/>
  <c r="E47" i="1"/>
  <c r="E46" i="1"/>
  <c r="E45" i="1"/>
  <c r="E44" i="1"/>
  <c r="E43" i="1"/>
  <c r="E42" i="1"/>
  <c r="E40" i="1"/>
  <c r="E38" i="1"/>
  <c r="E32" i="1"/>
  <c r="E31" i="1"/>
  <c r="E30" i="1"/>
  <c r="E28" i="1"/>
  <c r="E27" i="1"/>
  <c r="E26" i="1"/>
  <c r="E24" i="1"/>
  <c r="E23" i="1"/>
  <c r="E22" i="1"/>
  <c r="E19" i="1"/>
  <c r="E20" i="1"/>
  <c r="E7" i="1"/>
  <c r="E8" i="1"/>
  <c r="E9" i="1"/>
  <c r="E10" i="1"/>
  <c r="E11" i="1"/>
  <c r="E12" i="1"/>
  <c r="E14" i="1"/>
  <c r="E15" i="1"/>
  <c r="E39" i="1"/>
  <c r="E41" i="1"/>
</calcChain>
</file>

<file path=xl/sharedStrings.xml><?xml version="1.0" encoding="utf-8"?>
<sst xmlns="http://schemas.openxmlformats.org/spreadsheetml/2006/main" count="86" uniqueCount="66">
  <si>
    <t>1. Artigos publicados</t>
  </si>
  <si>
    <t>1.1 Artigo publicado/aceito A1</t>
  </si>
  <si>
    <t>1.2 Artigo publicado/aceito A2</t>
  </si>
  <si>
    <t>1.3 Artigo publicado/aceito B1</t>
  </si>
  <si>
    <t>1.4 Artigo publicado/aceito B2</t>
  </si>
  <si>
    <t>1.5 Artigo publicado/aceito B3</t>
  </si>
  <si>
    <t>1.6. Artigo publicado/aceito B4</t>
  </si>
  <si>
    <t>1.7 Artigo publicado/aceito B5</t>
  </si>
  <si>
    <t>2. Livros</t>
  </si>
  <si>
    <t>2.1 Autor (editora, conselho editorial)</t>
  </si>
  <si>
    <t>2.2 Organizador (editora, conselho editorial)</t>
  </si>
  <si>
    <t>2.3 Capítulo de livro (editora, conselho editorial)</t>
  </si>
  <si>
    <t>3. Trabalhos completos publicados em eventos internacionais</t>
  </si>
  <si>
    <t>4. Trabalhos completos publicados em eventos nacionais</t>
  </si>
  <si>
    <t>5. Trabalhos completos publicados em eventos regionais/locais</t>
  </si>
  <si>
    <t>total máximo - trabalhos completos</t>
  </si>
  <si>
    <t>6. Resumos publicados em eventos internacionais</t>
  </si>
  <si>
    <t>7. Resumos publicados em eventos nacionais</t>
  </si>
  <si>
    <t>8. Resumos publicados em eventos regionais/locais</t>
  </si>
  <si>
    <t>total máximo - trabalhos apresentados em eventos</t>
  </si>
  <si>
    <t>9. Trabalhos apresentados em eventos internacionais</t>
  </si>
  <si>
    <t>10. Trabalhos apresentados em eventos nacionais</t>
  </si>
  <si>
    <t>11. Trabalhos apresentados em eventos regionais/locais</t>
  </si>
  <si>
    <t>12. Palestras, conferências, mesas redondas proferidas (internacionais)</t>
  </si>
  <si>
    <t>13. Palestras, conferências, mesas redondas proferidas (nacionais)</t>
  </si>
  <si>
    <t>14. Palestras, conferências, mesas redondas proferidas (regionais/locais)</t>
  </si>
  <si>
    <t>total máximo palestras proferidas</t>
  </si>
  <si>
    <t>15. Participação em congressos internacionais</t>
  </si>
  <si>
    <t>16. Participação em congressos nacionais</t>
  </si>
  <si>
    <t>17. Participação em congressos regionais/locais</t>
  </si>
  <si>
    <t>Qtde</t>
  </si>
  <si>
    <t>Pts</t>
  </si>
  <si>
    <t>18. Organização de eventos acadêmicos, técnicos, científicos</t>
  </si>
  <si>
    <t>PUBLICAÇÕES (60%)</t>
  </si>
  <si>
    <t>OUTRAS ATIVIDADES (20%)</t>
  </si>
  <si>
    <t>EVENTOS (20%)</t>
  </si>
  <si>
    <t>máx. 5</t>
  </si>
  <si>
    <t>total máximo - participação em congressos</t>
  </si>
  <si>
    <t>máx. 4</t>
  </si>
  <si>
    <t>máx. 2</t>
  </si>
  <si>
    <t>para cada h/aula (máx. 20)</t>
  </si>
  <si>
    <t>por semestre</t>
  </si>
  <si>
    <t>máx. 3 IC</t>
  </si>
  <si>
    <t>máx. 2 grupos</t>
  </si>
  <si>
    <t>máx. 3</t>
  </si>
  <si>
    <t>por semestre (máx. 2)</t>
  </si>
  <si>
    <t>por semestre (máx. 4)</t>
  </si>
  <si>
    <t>por semestre  (máx. 10)</t>
  </si>
  <si>
    <t>NOME</t>
  </si>
  <si>
    <t xml:space="preserve">QUADRO DE PONTUAÇÃO               </t>
  </si>
  <si>
    <t>Qtd Máx Permitida</t>
  </si>
  <si>
    <t>Total de Pontos</t>
  </si>
  <si>
    <t>19. Experiência docente na pós-graduação</t>
  </si>
  <si>
    <t>20. Experiência docente na graduação (mínimo 30h trabalhadas)</t>
  </si>
  <si>
    <t>21. Experiência docente na educação básica</t>
  </si>
  <si>
    <t>22. Iniciação com bolsa (PIBC, PITID, PIBID, PET, FAPs, CNPq e outros)</t>
  </si>
  <si>
    <t>23. Membro de grupo de pesquisa registrado no Diretório CNPq</t>
  </si>
  <si>
    <t>24. Orientação de TCC de curso especialização</t>
  </si>
  <si>
    <t>25. Orientação TCC de curso de especialização</t>
  </si>
  <si>
    <t>26. Orientação de IC com bolsa</t>
  </si>
  <si>
    <t>27. Participação em bancas de TCC</t>
  </si>
  <si>
    <t>28. Experiência docente na graduação - PAD</t>
  </si>
  <si>
    <t>29. Experiência docente na graduação - PED</t>
  </si>
  <si>
    <t>30. Intercâmbio acadêmico na graduação com bolsa</t>
  </si>
  <si>
    <t>31. Intercâmbio acadêmico na Pós-Graduação com bolsa</t>
  </si>
  <si>
    <t>32. Especialização, extensão realizada (mínimo de 360h)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</si>
</sst>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4" xfId="0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right" wrapText="1"/>
    </xf>
    <xf numFmtId="0" fontId="2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right" wrapText="1"/>
    </xf>
    <xf numFmtId="0" fontId="1" fillId="4" borderId="0" xfId="0" applyFont="1" applyFill="1" applyAlignment="1">
      <alignment vertical="center" wrapText="1"/>
    </xf>
    <xf numFmtId="0" fontId="2" fillId="4" borderId="0" xfId="0" applyFont="1" applyFill="1"/>
    <xf numFmtId="0" fontId="1" fillId="4" borderId="0" xfId="0" applyFont="1" applyFill="1"/>
    <xf numFmtId="0" fontId="0" fillId="4" borderId="0" xfId="0" applyFill="1"/>
    <xf numFmtId="0" fontId="1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right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right" wrapText="1"/>
    </xf>
    <xf numFmtId="0" fontId="1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</cellXfs>
  <cellStyles count="127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"/>
  <sheetViews>
    <sheetView tabSelected="1" workbookViewId="0">
      <pane xSplit="3" ySplit="4" topLeftCell="D45" activePane="bottomRight" state="frozen"/>
      <selection pane="topRight" activeCell="D1" sqref="D1"/>
      <selection pane="bottomLeft" activeCell="A4" sqref="A4"/>
      <selection pane="bottomRight" activeCell="D53" sqref="D53"/>
    </sheetView>
  </sheetViews>
  <sheetFormatPr defaultColWidth="0" defaultRowHeight="15.75" zeroHeight="1" x14ac:dyDescent="0.25"/>
  <cols>
    <col min="1" max="1" width="49.875" style="2" customWidth="1"/>
    <col min="2" max="2" width="7.875" style="3" customWidth="1"/>
    <col min="3" max="3" width="10" style="4" customWidth="1"/>
    <col min="4" max="5" width="10.875" style="1" customWidth="1"/>
    <col min="6" max="6" width="10.875" style="26" hidden="1" customWidth="1"/>
    <col min="7" max="53" width="0" style="26" hidden="1" customWidth="1"/>
    <col min="54" max="16384" width="10.875" style="26" hidden="1"/>
  </cols>
  <sheetData>
    <row r="1" spans="1:5" s="23" customFormat="1" ht="57" customHeight="1" x14ac:dyDescent="0.25">
      <c r="A1" s="27" t="s">
        <v>49</v>
      </c>
      <c r="B1" s="28"/>
      <c r="C1" s="29"/>
      <c r="D1" s="50" t="s">
        <v>48</v>
      </c>
      <c r="E1" s="51"/>
    </row>
    <row r="2" spans="1:5" s="23" customFormat="1" x14ac:dyDescent="0.25">
      <c r="A2" s="27"/>
      <c r="B2" s="28"/>
      <c r="C2" s="29"/>
      <c r="D2" s="52" t="s">
        <v>51</v>
      </c>
      <c r="E2" s="53"/>
    </row>
    <row r="3" spans="1:5" s="24" customFormat="1" ht="16.5" thickBot="1" x14ac:dyDescent="0.3">
      <c r="A3" s="30"/>
      <c r="B3" s="31"/>
      <c r="C3" s="32"/>
      <c r="D3" s="48">
        <f>SUM(E6:E53)</f>
        <v>0</v>
      </c>
      <c r="E3" s="49"/>
    </row>
    <row r="4" spans="1:5" s="25" customFormat="1" ht="32.25" thickBot="1" x14ac:dyDescent="0.3">
      <c r="A4" s="42" t="s">
        <v>33</v>
      </c>
      <c r="B4" s="43" t="s">
        <v>31</v>
      </c>
      <c r="C4" s="44" t="s">
        <v>50</v>
      </c>
      <c r="D4" s="38" t="s">
        <v>30</v>
      </c>
      <c r="E4" s="37" t="s">
        <v>31</v>
      </c>
    </row>
    <row r="5" spans="1:5" x14ac:dyDescent="0.25">
      <c r="A5" s="39" t="s">
        <v>0</v>
      </c>
      <c r="B5" s="40"/>
      <c r="C5" s="41"/>
      <c r="D5" s="35"/>
      <c r="E5" s="36"/>
    </row>
    <row r="6" spans="1:5" x14ac:dyDescent="0.25">
      <c r="A6" s="13" t="s">
        <v>1</v>
      </c>
      <c r="B6" s="5">
        <v>8</v>
      </c>
      <c r="C6" s="14"/>
      <c r="D6" s="33"/>
      <c r="E6" s="7">
        <f>($B6*D6)*0.6</f>
        <v>0</v>
      </c>
    </row>
    <row r="7" spans="1:5" x14ac:dyDescent="0.25">
      <c r="A7" s="13" t="s">
        <v>2</v>
      </c>
      <c r="B7" s="5">
        <v>6</v>
      </c>
      <c r="C7" s="14"/>
      <c r="D7" s="33"/>
      <c r="E7" s="7">
        <f t="shared" ref="E7:E15" si="0">($B7*D7)*0.6</f>
        <v>0</v>
      </c>
    </row>
    <row r="8" spans="1:5" x14ac:dyDescent="0.25">
      <c r="A8" s="13" t="s">
        <v>3</v>
      </c>
      <c r="B8" s="5">
        <v>5</v>
      </c>
      <c r="C8" s="14"/>
      <c r="D8" s="33"/>
      <c r="E8" s="7">
        <f t="shared" si="0"/>
        <v>0</v>
      </c>
    </row>
    <row r="9" spans="1:5" x14ac:dyDescent="0.25">
      <c r="A9" s="13" t="s">
        <v>4</v>
      </c>
      <c r="B9" s="5">
        <v>4</v>
      </c>
      <c r="C9" s="14"/>
      <c r="D9" s="33"/>
      <c r="E9" s="7">
        <f t="shared" si="0"/>
        <v>0</v>
      </c>
    </row>
    <row r="10" spans="1:5" x14ac:dyDescent="0.25">
      <c r="A10" s="13" t="s">
        <v>5</v>
      </c>
      <c r="B10" s="5">
        <v>3</v>
      </c>
      <c r="C10" s="14"/>
      <c r="D10" s="33"/>
      <c r="E10" s="7">
        <f t="shared" si="0"/>
        <v>0</v>
      </c>
    </row>
    <row r="11" spans="1:5" x14ac:dyDescent="0.25">
      <c r="A11" s="13" t="s">
        <v>6</v>
      </c>
      <c r="B11" s="5">
        <v>2</v>
      </c>
      <c r="C11" s="14"/>
      <c r="D11" s="33"/>
      <c r="E11" s="7">
        <f t="shared" si="0"/>
        <v>0</v>
      </c>
    </row>
    <row r="12" spans="1:5" x14ac:dyDescent="0.25">
      <c r="A12" s="13" t="s">
        <v>7</v>
      </c>
      <c r="B12" s="5">
        <v>1</v>
      </c>
      <c r="C12" s="14"/>
      <c r="D12" s="33"/>
      <c r="E12" s="7">
        <f t="shared" si="0"/>
        <v>0</v>
      </c>
    </row>
    <row r="13" spans="1:5" x14ac:dyDescent="0.25">
      <c r="A13" s="22" t="s">
        <v>8</v>
      </c>
      <c r="B13" s="6"/>
      <c r="C13" s="18"/>
      <c r="D13" s="8"/>
      <c r="E13" s="9"/>
    </row>
    <row r="14" spans="1:5" x14ac:dyDescent="0.25">
      <c r="A14" s="13" t="s">
        <v>9</v>
      </c>
      <c r="B14" s="5">
        <v>8</v>
      </c>
      <c r="C14" s="14"/>
      <c r="D14" s="33"/>
      <c r="E14" s="7">
        <f t="shared" si="0"/>
        <v>0</v>
      </c>
    </row>
    <row r="15" spans="1:5" x14ac:dyDescent="0.25">
      <c r="A15" s="13" t="s">
        <v>10</v>
      </c>
      <c r="B15" s="5">
        <v>4</v>
      </c>
      <c r="C15" s="14"/>
      <c r="D15" s="33"/>
      <c r="E15" s="7">
        <f t="shared" si="0"/>
        <v>0</v>
      </c>
    </row>
    <row r="16" spans="1:5" x14ac:dyDescent="0.25">
      <c r="A16" s="13" t="s">
        <v>11</v>
      </c>
      <c r="B16" s="5">
        <v>4</v>
      </c>
      <c r="C16" s="45" t="s">
        <v>39</v>
      </c>
      <c r="D16" s="46"/>
      <c r="E16" s="47">
        <f>IF(D16&gt;2, (B16*2)*0.6,($B16*D16)*0.6)</f>
        <v>0</v>
      </c>
    </row>
    <row r="17" spans="1:5" x14ac:dyDescent="0.25">
      <c r="A17" s="15" t="s">
        <v>35</v>
      </c>
      <c r="B17" s="10"/>
      <c r="C17" s="16"/>
      <c r="D17" s="11"/>
      <c r="E17" s="12"/>
    </row>
    <row r="18" spans="1:5" ht="31.5" x14ac:dyDescent="0.25">
      <c r="A18" s="13" t="s">
        <v>12</v>
      </c>
      <c r="B18" s="5">
        <v>0.8</v>
      </c>
      <c r="C18" s="14" t="s">
        <v>36</v>
      </c>
      <c r="D18" s="33"/>
      <c r="E18" s="7">
        <f>IF(D18&lt;6,$B18*D18*0.2,$B18*5*0.2)</f>
        <v>0</v>
      </c>
    </row>
    <row r="19" spans="1:5" x14ac:dyDescent="0.25">
      <c r="A19" s="13" t="s">
        <v>13</v>
      </c>
      <c r="B19" s="5">
        <v>0.5</v>
      </c>
      <c r="C19" s="14" t="s">
        <v>36</v>
      </c>
      <c r="D19" s="33"/>
      <c r="E19" s="7">
        <f t="shared" ref="E19:E32" si="1">IF(D19&lt;6,$B19*D19*0.2,$B19*5*0.2)</f>
        <v>0</v>
      </c>
    </row>
    <row r="20" spans="1:5" ht="31.5" x14ac:dyDescent="0.25">
      <c r="A20" s="13" t="s">
        <v>14</v>
      </c>
      <c r="B20" s="5">
        <v>0.2</v>
      </c>
      <c r="C20" s="14" t="s">
        <v>36</v>
      </c>
      <c r="D20" s="33"/>
      <c r="E20" s="7">
        <f t="shared" si="1"/>
        <v>0</v>
      </c>
    </row>
    <row r="21" spans="1:5" x14ac:dyDescent="0.25">
      <c r="A21" s="17" t="s">
        <v>15</v>
      </c>
      <c r="B21" s="6">
        <v>7.5</v>
      </c>
      <c r="C21" s="18"/>
      <c r="D21" s="8"/>
      <c r="E21" s="9"/>
    </row>
    <row r="22" spans="1:5" x14ac:dyDescent="0.25">
      <c r="A22" s="13" t="s">
        <v>16</v>
      </c>
      <c r="B22" s="5">
        <v>0.5</v>
      </c>
      <c r="C22" s="14" t="s">
        <v>36</v>
      </c>
      <c r="D22" s="33"/>
      <c r="E22" s="7">
        <f t="shared" si="1"/>
        <v>0</v>
      </c>
    </row>
    <row r="23" spans="1:5" x14ac:dyDescent="0.25">
      <c r="A23" s="13" t="s">
        <v>17</v>
      </c>
      <c r="B23" s="5">
        <v>0.3</v>
      </c>
      <c r="C23" s="14" t="s">
        <v>36</v>
      </c>
      <c r="D23" s="33"/>
      <c r="E23" s="7">
        <f t="shared" si="1"/>
        <v>0</v>
      </c>
    </row>
    <row r="24" spans="1:5" x14ac:dyDescent="0.25">
      <c r="A24" s="13" t="s">
        <v>18</v>
      </c>
      <c r="B24" s="5">
        <v>0.2</v>
      </c>
      <c r="C24" s="14" t="s">
        <v>36</v>
      </c>
      <c r="D24" s="33"/>
      <c r="E24" s="7">
        <f t="shared" si="1"/>
        <v>0</v>
      </c>
    </row>
    <row r="25" spans="1:5" x14ac:dyDescent="0.25">
      <c r="A25" s="17" t="s">
        <v>19</v>
      </c>
      <c r="B25" s="6">
        <v>5</v>
      </c>
      <c r="C25" s="18"/>
      <c r="D25" s="8"/>
      <c r="E25" s="9"/>
    </row>
    <row r="26" spans="1:5" x14ac:dyDescent="0.25">
      <c r="A26" s="13" t="s">
        <v>20</v>
      </c>
      <c r="B26" s="5">
        <v>0.5</v>
      </c>
      <c r="C26" s="14" t="s">
        <v>36</v>
      </c>
      <c r="D26" s="33"/>
      <c r="E26" s="7">
        <f t="shared" si="1"/>
        <v>0</v>
      </c>
    </row>
    <row r="27" spans="1:5" x14ac:dyDescent="0.25">
      <c r="A27" s="13" t="s">
        <v>21</v>
      </c>
      <c r="B27" s="5">
        <v>0.3</v>
      </c>
      <c r="C27" s="14" t="s">
        <v>36</v>
      </c>
      <c r="D27" s="33"/>
      <c r="E27" s="7">
        <f t="shared" si="1"/>
        <v>0</v>
      </c>
    </row>
    <row r="28" spans="1:5" x14ac:dyDescent="0.25">
      <c r="A28" s="13" t="s">
        <v>22</v>
      </c>
      <c r="B28" s="5">
        <v>0.2</v>
      </c>
      <c r="C28" s="14" t="s">
        <v>36</v>
      </c>
      <c r="D28" s="33"/>
      <c r="E28" s="7">
        <f t="shared" si="1"/>
        <v>0</v>
      </c>
    </row>
    <row r="29" spans="1:5" x14ac:dyDescent="0.25">
      <c r="A29" s="17" t="s">
        <v>19</v>
      </c>
      <c r="B29" s="6">
        <v>5</v>
      </c>
      <c r="C29" s="18"/>
      <c r="D29" s="8"/>
      <c r="E29" s="9"/>
    </row>
    <row r="30" spans="1:5" ht="31.5" x14ac:dyDescent="0.25">
      <c r="A30" s="13" t="s">
        <v>23</v>
      </c>
      <c r="B30" s="5">
        <v>0.5</v>
      </c>
      <c r="C30" s="14" t="s">
        <v>36</v>
      </c>
      <c r="D30" s="33"/>
      <c r="E30" s="7">
        <f t="shared" si="1"/>
        <v>0</v>
      </c>
    </row>
    <row r="31" spans="1:5" ht="31.5" x14ac:dyDescent="0.25">
      <c r="A31" s="13" t="s">
        <v>24</v>
      </c>
      <c r="B31" s="5">
        <v>0.3</v>
      </c>
      <c r="C31" s="14" t="s">
        <v>36</v>
      </c>
      <c r="D31" s="33"/>
      <c r="E31" s="7">
        <f t="shared" si="1"/>
        <v>0</v>
      </c>
    </row>
    <row r="32" spans="1:5" ht="31.5" x14ac:dyDescent="0.25">
      <c r="A32" s="13" t="s">
        <v>25</v>
      </c>
      <c r="B32" s="5">
        <v>0.2</v>
      </c>
      <c r="C32" s="14" t="s">
        <v>36</v>
      </c>
      <c r="D32" s="33"/>
      <c r="E32" s="7">
        <f t="shared" si="1"/>
        <v>0</v>
      </c>
    </row>
    <row r="33" spans="1:5" x14ac:dyDescent="0.25">
      <c r="A33" s="17" t="s">
        <v>26</v>
      </c>
      <c r="B33" s="6">
        <v>5</v>
      </c>
      <c r="C33" s="18"/>
      <c r="D33" s="8"/>
      <c r="E33" s="9"/>
    </row>
    <row r="34" spans="1:5" x14ac:dyDescent="0.25">
      <c r="A34" s="13" t="s">
        <v>27</v>
      </c>
      <c r="B34" s="5">
        <v>0.5</v>
      </c>
      <c r="C34" s="14" t="s">
        <v>44</v>
      </c>
      <c r="D34" s="33"/>
      <c r="E34" s="7">
        <f>IF(D34&lt;4,$B34*D34*0.2,$B34*3*0.2)</f>
        <v>0</v>
      </c>
    </row>
    <row r="35" spans="1:5" x14ac:dyDescent="0.25">
      <c r="A35" s="13" t="s">
        <v>28</v>
      </c>
      <c r="B35" s="5">
        <v>0.3</v>
      </c>
      <c r="C35" s="14" t="s">
        <v>44</v>
      </c>
      <c r="D35" s="33"/>
      <c r="E35" s="7">
        <f>IF(D35&lt;4,$B35*D35*0.2,$B35*3*0.2)</f>
        <v>0</v>
      </c>
    </row>
    <row r="36" spans="1:5" x14ac:dyDescent="0.25">
      <c r="A36" s="13" t="s">
        <v>29</v>
      </c>
      <c r="B36" s="5">
        <v>0.2</v>
      </c>
      <c r="C36" s="14" t="s">
        <v>44</v>
      </c>
      <c r="D36" s="33"/>
      <c r="E36" s="7">
        <f>IF(D36&lt;4,$B36*D36*0.2,$B36*3*0.2)</f>
        <v>0</v>
      </c>
    </row>
    <row r="37" spans="1:5" x14ac:dyDescent="0.25">
      <c r="A37" s="17" t="s">
        <v>37</v>
      </c>
      <c r="B37" s="6">
        <v>3</v>
      </c>
      <c r="C37" s="18"/>
      <c r="D37" s="8"/>
      <c r="E37" s="9"/>
    </row>
    <row r="38" spans="1:5" ht="31.5" x14ac:dyDescent="0.25">
      <c r="A38" s="13" t="s">
        <v>32</v>
      </c>
      <c r="B38" s="5">
        <v>0.5</v>
      </c>
      <c r="C38" s="14" t="s">
        <v>38</v>
      </c>
      <c r="D38" s="33"/>
      <c r="E38" s="7">
        <f>IF(D38&lt;5,$B38*D38*0.2,$B38*4*0.2)</f>
        <v>0</v>
      </c>
    </row>
    <row r="39" spans="1:5" x14ac:dyDescent="0.25">
      <c r="A39" s="15" t="s">
        <v>34</v>
      </c>
      <c r="B39" s="10"/>
      <c r="C39" s="16"/>
      <c r="D39" s="11"/>
      <c r="E39" s="12">
        <f t="shared" ref="E39:E41" si="2">($B39*D39)*0.2</f>
        <v>0</v>
      </c>
    </row>
    <row r="40" spans="1:5" ht="47.25" x14ac:dyDescent="0.25">
      <c r="A40" s="13" t="s">
        <v>52</v>
      </c>
      <c r="B40" s="5">
        <v>0.2</v>
      </c>
      <c r="C40" s="14" t="s">
        <v>40</v>
      </c>
      <c r="D40" s="33"/>
      <c r="E40" s="7">
        <f>IF(D40&lt;21,$B40*D40*0.2,$B40*20*0.2)</f>
        <v>0</v>
      </c>
    </row>
    <row r="41" spans="1:5" ht="31.5" x14ac:dyDescent="0.25">
      <c r="A41" s="13" t="s">
        <v>53</v>
      </c>
      <c r="B41" s="5">
        <v>1.25</v>
      </c>
      <c r="C41" s="14" t="s">
        <v>41</v>
      </c>
      <c r="D41" s="33"/>
      <c r="E41" s="7">
        <f t="shared" si="2"/>
        <v>0</v>
      </c>
    </row>
    <row r="42" spans="1:5" ht="47.25" x14ac:dyDescent="0.25">
      <c r="A42" s="13" t="s">
        <v>54</v>
      </c>
      <c r="B42" s="5">
        <v>1</v>
      </c>
      <c r="C42" s="14" t="s">
        <v>47</v>
      </c>
      <c r="D42" s="33"/>
      <c r="E42" s="7">
        <f>IF(D42&lt;11,$B42*D42*0.2,$B42*10*0.2)</f>
        <v>0</v>
      </c>
    </row>
    <row r="43" spans="1:5" ht="31.5" x14ac:dyDescent="0.25">
      <c r="A43" s="13" t="s">
        <v>55</v>
      </c>
      <c r="B43" s="5">
        <v>2</v>
      </c>
      <c r="C43" s="14" t="s">
        <v>42</v>
      </c>
      <c r="D43" s="33"/>
      <c r="E43" s="7">
        <f>IF(D43&lt;4,$B43*D43*0.2,$B43*3*0.2)</f>
        <v>0</v>
      </c>
    </row>
    <row r="44" spans="1:5" ht="31.5" x14ac:dyDescent="0.25">
      <c r="A44" s="13" t="s">
        <v>56</v>
      </c>
      <c r="B44" s="5">
        <v>0.5</v>
      </c>
      <c r="C44" s="14" t="s">
        <v>43</v>
      </c>
      <c r="D44" s="33"/>
      <c r="E44" s="7">
        <f>IF(D44&lt;3,$B44*D44*0.2,$B44*2*0.2)</f>
        <v>0</v>
      </c>
    </row>
    <row r="45" spans="1:5" x14ac:dyDescent="0.25">
      <c r="A45" s="13" t="s">
        <v>57</v>
      </c>
      <c r="B45" s="5">
        <v>1.5</v>
      </c>
      <c r="C45" s="14" t="s">
        <v>44</v>
      </c>
      <c r="D45" s="33"/>
      <c r="E45" s="7">
        <f t="shared" ref="E45:E47" si="3">IF(D45&lt;4,$B45*D45*0.2,$B45*3*0.2)</f>
        <v>0</v>
      </c>
    </row>
    <row r="46" spans="1:5" x14ac:dyDescent="0.25">
      <c r="A46" s="13" t="s">
        <v>58</v>
      </c>
      <c r="B46" s="5">
        <v>1</v>
      </c>
      <c r="C46" s="14" t="s">
        <v>44</v>
      </c>
      <c r="D46" s="33"/>
      <c r="E46" s="7">
        <f t="shared" si="3"/>
        <v>0</v>
      </c>
    </row>
    <row r="47" spans="1:5" x14ac:dyDescent="0.25">
      <c r="A47" s="13" t="s">
        <v>59</v>
      </c>
      <c r="B47" s="5">
        <v>1.5</v>
      </c>
      <c r="C47" s="14" t="s">
        <v>44</v>
      </c>
      <c r="D47" s="33"/>
      <c r="E47" s="7">
        <f t="shared" si="3"/>
        <v>0</v>
      </c>
    </row>
    <row r="48" spans="1:5" x14ac:dyDescent="0.25">
      <c r="A48" s="13" t="s">
        <v>60</v>
      </c>
      <c r="B48" s="5">
        <v>0.5</v>
      </c>
      <c r="C48" s="14" t="s">
        <v>39</v>
      </c>
      <c r="D48" s="33"/>
      <c r="E48" s="7">
        <f>IF(D48&lt;3,$B48*D48*0.2,$B48*2*0.2)</f>
        <v>0</v>
      </c>
    </row>
    <row r="49" spans="1:5" ht="47.25" x14ac:dyDescent="0.25">
      <c r="A49" s="13" t="s">
        <v>61</v>
      </c>
      <c r="B49" s="5">
        <v>0.5</v>
      </c>
      <c r="C49" s="14" t="s">
        <v>45</v>
      </c>
      <c r="D49" s="33"/>
      <c r="E49" s="7">
        <f>IF(D49&lt;3,$B49*D49*0.2,$B49*2*0.2)</f>
        <v>0</v>
      </c>
    </row>
    <row r="50" spans="1:5" ht="47.25" x14ac:dyDescent="0.25">
      <c r="A50" s="13" t="s">
        <v>62</v>
      </c>
      <c r="B50" s="5">
        <v>1</v>
      </c>
      <c r="C50" s="14" t="s">
        <v>46</v>
      </c>
      <c r="D50" s="33"/>
      <c r="E50" s="7">
        <f>IF(D50&lt;5,$B50*D50*0.2,$B50*4*0.2)</f>
        <v>0</v>
      </c>
    </row>
    <row r="51" spans="1:5" x14ac:dyDescent="0.25">
      <c r="A51" s="13" t="s">
        <v>63</v>
      </c>
      <c r="B51" s="5">
        <v>1</v>
      </c>
      <c r="C51" s="14"/>
      <c r="D51" s="33"/>
      <c r="E51" s="7">
        <f t="shared" ref="E51:E53" si="4">IF(D51&lt;5,$B51*D51*0.2,$B51*4*0.2)</f>
        <v>0</v>
      </c>
    </row>
    <row r="52" spans="1:5" ht="16.5" thickBot="1" x14ac:dyDescent="0.3">
      <c r="A52" s="19" t="s">
        <v>64</v>
      </c>
      <c r="B52" s="20">
        <v>1.5</v>
      </c>
      <c r="C52" s="21"/>
      <c r="D52" s="34"/>
      <c r="E52" s="7">
        <f t="shared" si="4"/>
        <v>0</v>
      </c>
    </row>
    <row r="53" spans="1:5" x14ac:dyDescent="0.25">
      <c r="A53" s="13" t="s">
        <v>65</v>
      </c>
      <c r="B53" s="5">
        <v>1.5</v>
      </c>
      <c r="C53" s="14" t="s">
        <v>39</v>
      </c>
      <c r="D53" s="33"/>
      <c r="E53" s="7">
        <f>IF(D53&lt;3,$B53*D53*0.2,$B53*2*0.2)</f>
        <v>0</v>
      </c>
    </row>
    <row r="54" spans="1:5" x14ac:dyDescent="0.25"/>
  </sheetData>
  <sheetProtection password="8779" sheet="1" objects="1" scenarios="1" selectLockedCells="1"/>
  <mergeCells count="3">
    <mergeCell ref="D3:E3"/>
    <mergeCell ref="D1:E1"/>
    <mergeCell ref="D2:E2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Bolsas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instalacao</cp:lastModifiedBy>
  <dcterms:created xsi:type="dcterms:W3CDTF">2018-02-21T11:47:39Z</dcterms:created>
  <dcterms:modified xsi:type="dcterms:W3CDTF">2021-08-23T14:15:16Z</dcterms:modified>
</cp:coreProperties>
</file>